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460a7198654a91f/Desktop/Baston Parish Council/Accounts/2025-2026/"/>
    </mc:Choice>
  </mc:AlternateContent>
  <xr:revisionPtr revIDLastSave="1100" documentId="8_{105D08DA-D9E8-46B4-BA90-ED552EEF4D81}" xr6:coauthVersionLast="47" xr6:coauthVersionMax="47" xr10:uidLastSave="{08876254-25E4-4E03-85DA-8730ACAE50F5}"/>
  <bookViews>
    <workbookView xWindow="-108" yWindow="-108" windowWidth="23256" windowHeight="13896" xr2:uid="{28F9AF14-DB43-4340-B8E4-4971A4DE2000}"/>
  </bookViews>
  <sheets>
    <sheet name="Receipts" sheetId="1" r:id="rId1"/>
    <sheet name="Allotment Income" sheetId="4" r:id="rId2"/>
    <sheet name="Balance" sheetId="3" r:id="rId3"/>
    <sheet name="Payment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20" i="1" l="1"/>
  <c r="O127" i="2" l="1"/>
  <c r="B12" i="3"/>
  <c r="N25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127" i="2" s="1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G20" i="1"/>
  <c r="F20" i="1"/>
  <c r="E20" i="1"/>
  <c r="D20" i="1"/>
  <c r="C20" i="1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H17" i="1"/>
  <c r="H16" i="1"/>
  <c r="H15" i="1"/>
  <c r="H13" i="1"/>
  <c r="H12" i="1"/>
  <c r="H11" i="1"/>
  <c r="H10" i="1"/>
  <c r="H9" i="1"/>
  <c r="H7" i="1"/>
  <c r="H8" i="1"/>
  <c r="D21" i="4" l="1"/>
  <c r="B9" i="3" s="1"/>
  <c r="C21" i="4"/>
</calcChain>
</file>

<file path=xl/sharedStrings.xml><?xml version="1.0" encoding="utf-8"?>
<sst xmlns="http://schemas.openxmlformats.org/spreadsheetml/2006/main" count="564" uniqueCount="290">
  <si>
    <t>Baston Parish Council</t>
  </si>
  <si>
    <t>Receipt Date</t>
  </si>
  <si>
    <t>Supplier</t>
  </si>
  <si>
    <t>Precept</t>
  </si>
  <si>
    <t>C/Cleaner</t>
  </si>
  <si>
    <t>General</t>
  </si>
  <si>
    <t>Grass Cutting</t>
  </si>
  <si>
    <t>Totals</t>
  </si>
  <si>
    <t>BALANCE</t>
  </si>
  <si>
    <t>Total Expenditure to date</t>
  </si>
  <si>
    <t>TOTAL</t>
  </si>
  <si>
    <t>ALLOTMENT INCOME</t>
  </si>
  <si>
    <t>Payment Due</t>
  </si>
  <si>
    <t>Payment Received</t>
  </si>
  <si>
    <t>Method</t>
  </si>
  <si>
    <t>Payee</t>
  </si>
  <si>
    <t>Particulars</t>
  </si>
  <si>
    <t>Parish
Clerk
Salary</t>
  </si>
  <si>
    <t>Subs</t>
  </si>
  <si>
    <t>BPFMC</t>
  </si>
  <si>
    <t>Room
Hire</t>
  </si>
  <si>
    <t>Grass
Cutting
Contract</t>
  </si>
  <si>
    <t>Bins</t>
  </si>
  <si>
    <t>Comm
Clean</t>
  </si>
  <si>
    <t>Total</t>
  </si>
  <si>
    <t>VAT</t>
  </si>
  <si>
    <t>SO</t>
  </si>
  <si>
    <t>FPO</t>
  </si>
  <si>
    <t>General Income to date</t>
  </si>
  <si>
    <t>Allotment Income to date</t>
  </si>
  <si>
    <t>VAT to claim</t>
  </si>
  <si>
    <t>Planned Expenditure not budgeted</t>
  </si>
  <si>
    <t>PAYMENTS</t>
  </si>
  <si>
    <t>RECEIPTS</t>
  </si>
  <si>
    <t>Other</t>
  </si>
  <si>
    <t>Salary (April)</t>
  </si>
  <si>
    <t>Date on Bank Statement</t>
  </si>
  <si>
    <t>David Knibbs</t>
  </si>
  <si>
    <t>Community Cleaner</t>
  </si>
  <si>
    <t>Salary</t>
  </si>
  <si>
    <t>Garys Gardens</t>
  </si>
  <si>
    <t>PAY</t>
  </si>
  <si>
    <t>Lloyds Bank</t>
  </si>
  <si>
    <t>Insurance</t>
  </si>
  <si>
    <t>Room Hire (April)</t>
  </si>
  <si>
    <t>Salary (May)</t>
  </si>
  <si>
    <t>Room Hire (May)</t>
  </si>
  <si>
    <t>DEB</t>
  </si>
  <si>
    <t>Amazon</t>
  </si>
  <si>
    <t>Room Hire (June)</t>
  </si>
  <si>
    <t>Community Heartbeat</t>
  </si>
  <si>
    <t>Glasdon</t>
  </si>
  <si>
    <t>Lincolnshire County Council</t>
  </si>
  <si>
    <t>Royal British Legion</t>
  </si>
  <si>
    <t>31.12.25</t>
  </si>
  <si>
    <t>South Kesteven</t>
  </si>
  <si>
    <t>Elan City</t>
  </si>
  <si>
    <t>HMRC</t>
  </si>
  <si>
    <t>\</t>
  </si>
  <si>
    <t>Accounts for Year - 1st April 2025 to 31st March 2026</t>
  </si>
  <si>
    <t>Balance brought forward from 1st April 2025 - 31st March 2026</t>
  </si>
  <si>
    <t>14.04.25</t>
  </si>
  <si>
    <t>28.04.25</t>
  </si>
  <si>
    <t>13.05.25</t>
  </si>
  <si>
    <t>28.05.25</t>
  </si>
  <si>
    <t>12.06.25</t>
  </si>
  <si>
    <t>19.06.25</t>
  </si>
  <si>
    <t>20.06.25</t>
  </si>
  <si>
    <t>26.06.25</t>
  </si>
  <si>
    <t>30.06.25</t>
  </si>
  <si>
    <t>4.07.25</t>
  </si>
  <si>
    <t>14.07.25</t>
  </si>
  <si>
    <t>15.07.25</t>
  </si>
  <si>
    <t>16.07.25</t>
  </si>
  <si>
    <t>21.07.25</t>
  </si>
  <si>
    <t>25.07.25</t>
  </si>
  <si>
    <t>28.07.25</t>
  </si>
  <si>
    <t>29.07.25</t>
  </si>
  <si>
    <t>30.07.25</t>
  </si>
  <si>
    <t>4.08.25</t>
  </si>
  <si>
    <t>8.08.25</t>
  </si>
  <si>
    <t>14.08.25</t>
  </si>
  <si>
    <t>15.08.25</t>
  </si>
  <si>
    <t>18.08.25</t>
  </si>
  <si>
    <t>19.08.25</t>
  </si>
  <si>
    <t>20.08.25</t>
  </si>
  <si>
    <t>21.08.25</t>
  </si>
  <si>
    <t>27.08.25</t>
  </si>
  <si>
    <t>28.08.25</t>
  </si>
  <si>
    <t>1.09.25</t>
  </si>
  <si>
    <t>3.09.25</t>
  </si>
  <si>
    <t>10.09.25</t>
  </si>
  <si>
    <t>11.09.26</t>
  </si>
  <si>
    <t>17.09.25</t>
  </si>
  <si>
    <t>19.09.25</t>
  </si>
  <si>
    <t>23.09.25</t>
  </si>
  <si>
    <t>29.09.25</t>
  </si>
  <si>
    <t>1.10.25</t>
  </si>
  <si>
    <t>6.10.25</t>
  </si>
  <si>
    <t>13.10.25</t>
  </si>
  <si>
    <t>14.10.25</t>
  </si>
  <si>
    <t>15.10.25</t>
  </si>
  <si>
    <t>16.10.25</t>
  </si>
  <si>
    <t>17.10.25</t>
  </si>
  <si>
    <t>20.10.25</t>
  </si>
  <si>
    <t>21.10.25</t>
  </si>
  <si>
    <t>27.10.25</t>
  </si>
  <si>
    <t>30.10.25</t>
  </si>
  <si>
    <t>3.11.25</t>
  </si>
  <si>
    <t>7.11.25</t>
  </si>
  <si>
    <t>11.11.25</t>
  </si>
  <si>
    <t>12.11.25</t>
  </si>
  <si>
    <t>13.11.25</t>
  </si>
  <si>
    <t>18.11.25</t>
  </si>
  <si>
    <t>21.11.25</t>
  </si>
  <si>
    <t>24.11.25</t>
  </si>
  <si>
    <t>2.12.25</t>
  </si>
  <si>
    <t>4.12.25</t>
  </si>
  <si>
    <t>10.12.25</t>
  </si>
  <si>
    <t>11.12.25</t>
  </si>
  <si>
    <t>19.12.25</t>
  </si>
  <si>
    <t>5.01.26</t>
  </si>
  <si>
    <t>8.01.26</t>
  </si>
  <si>
    <t>13.01.26</t>
  </si>
  <si>
    <t>15.01.26</t>
  </si>
  <si>
    <t>19.01.26</t>
  </si>
  <si>
    <t>02.02.26</t>
  </si>
  <si>
    <t>03.02.26</t>
  </si>
  <si>
    <t>10.02.26</t>
  </si>
  <si>
    <t>13.02.26</t>
  </si>
  <si>
    <t>17.02.26</t>
  </si>
  <si>
    <t>03.03.26</t>
  </si>
  <si>
    <t>04.03.26</t>
  </si>
  <si>
    <t>05.03.26</t>
  </si>
  <si>
    <t>11.03.26</t>
  </si>
  <si>
    <t>12.03.26</t>
  </si>
  <si>
    <t>16.03.26</t>
  </si>
  <si>
    <t>17.03.26</t>
  </si>
  <si>
    <t>31.03.26</t>
  </si>
  <si>
    <t>Sarah Phillips (Parish Clerk)</t>
  </si>
  <si>
    <t>Lincolnshire Assocation</t>
  </si>
  <si>
    <t>Welland Drainage</t>
  </si>
  <si>
    <t>Zurich Town</t>
  </si>
  <si>
    <t>FBP</t>
  </si>
  <si>
    <t>Baston School PTA</t>
  </si>
  <si>
    <t xml:space="preserve">HMRC </t>
  </si>
  <si>
    <t>LaserTech UK</t>
  </si>
  <si>
    <t>Protect Signs</t>
  </si>
  <si>
    <t>HowSafe</t>
  </si>
  <si>
    <t>Bank Transfer</t>
  </si>
  <si>
    <t>McAfee</t>
  </si>
  <si>
    <t>D Knibbs</t>
  </si>
  <si>
    <t>A Clarke</t>
  </si>
  <si>
    <t>Post Office</t>
  </si>
  <si>
    <t>AmazonMarketPlace</t>
  </si>
  <si>
    <t>Concept Design</t>
  </si>
  <si>
    <t xml:space="preserve">Naturehood </t>
  </si>
  <si>
    <t>Hall (Plot 3A/B)</t>
  </si>
  <si>
    <t>Riotto (Plot 8B)</t>
  </si>
  <si>
    <t>Bunch (Plot 2)</t>
  </si>
  <si>
    <t>Lovelle (Plot 9)</t>
  </si>
  <si>
    <t>Colbourn (Plot 7)</t>
  </si>
  <si>
    <t>E Clarke - Parish Clerk</t>
  </si>
  <si>
    <t>Witczak (Plot 4B)</t>
  </si>
  <si>
    <t>PK Littlejohn</t>
  </si>
  <si>
    <t>LALC</t>
  </si>
  <si>
    <t>Groutage (Plot 4A)</t>
  </si>
  <si>
    <t>Tilley (Plot 10)</t>
  </si>
  <si>
    <t>Ellingford (Plot 6)</t>
  </si>
  <si>
    <t>Whitehead (Plot 12)</t>
  </si>
  <si>
    <t>March (Plot 5)</t>
  </si>
  <si>
    <t>Roullier (Plot 8A)</t>
  </si>
  <si>
    <t>Deeping Explorer</t>
  </si>
  <si>
    <t>Clayton (Plot 11)</t>
  </si>
  <si>
    <t>V Smith</t>
  </si>
  <si>
    <t>The White Horse</t>
  </si>
  <si>
    <t>D Woodcock (Plot 1)</t>
  </si>
  <si>
    <t>FEP</t>
  </si>
  <si>
    <t>Community  cleaner</t>
  </si>
  <si>
    <t>LIVES (Lincs Integrated Volunteer Services)</t>
  </si>
  <si>
    <t>G Griffiths</t>
  </si>
  <si>
    <t>Information Commissioners Office</t>
  </si>
  <si>
    <t>OnLine Land Registry</t>
  </si>
  <si>
    <t>SciFest</t>
  </si>
  <si>
    <t>St John the Baptist Church</t>
  </si>
  <si>
    <t>Water charges (back payment)</t>
  </si>
  <si>
    <t>Dog Bins (March)</t>
  </si>
  <si>
    <t>Bank Monthly Service Charge</t>
  </si>
  <si>
    <t>Stationery</t>
  </si>
  <si>
    <t>Travel Expenses (LCC Planning Committee mtg)</t>
  </si>
  <si>
    <t>Book of postage stamps</t>
  </si>
  <si>
    <t>Postage costs</t>
  </si>
  <si>
    <t>Donation event (approved Feb  PC mtg)</t>
  </si>
  <si>
    <t>Dog Bins (February)</t>
  </si>
  <si>
    <t>Hall Hire (February)</t>
  </si>
  <si>
    <t>Salary (February 2026)</t>
  </si>
  <si>
    <t>Allotment land registry query</t>
  </si>
  <si>
    <t>Dog bin bags</t>
  </si>
  <si>
    <t>Hall Hire (January)</t>
  </si>
  <si>
    <t>Dog Bins (January)</t>
  </si>
  <si>
    <t>Salary (January 2026)</t>
  </si>
  <si>
    <t>Extended warranty charge</t>
  </si>
  <si>
    <t>Annual Data Protection</t>
  </si>
  <si>
    <t>Electorate Fees</t>
  </si>
  <si>
    <t>Hall Hire (December)</t>
  </si>
  <si>
    <t>Salary (December)</t>
  </si>
  <si>
    <t>Replacement Defib Batteries</t>
  </si>
  <si>
    <t>Dog Bins (December)</t>
  </si>
  <si>
    <t>Monthly service fee</t>
  </si>
  <si>
    <t>Hall Hire (November)</t>
  </si>
  <si>
    <t>Don Bins (November)</t>
  </si>
  <si>
    <t>Donation (approved at PC meeting)</t>
  </si>
  <si>
    <t>Salary (November)</t>
  </si>
  <si>
    <t>CSW equipment</t>
  </si>
  <si>
    <t>Grass cutting (October/November)</t>
  </si>
  <si>
    <t>CSW meeting (refreshments)</t>
  </si>
  <si>
    <t>Royal British Legion (Remembrance wreath)</t>
  </si>
  <si>
    <t>Hall rental (October</t>
  </si>
  <si>
    <t>Salary (October)</t>
  </si>
  <si>
    <t>Dog bins (October charges)</t>
  </si>
  <si>
    <t>Graytones (leaflet printing)</t>
  </si>
  <si>
    <t>Rememberance Tommy Lamp Post Signs</t>
  </si>
  <si>
    <t>Donation</t>
  </si>
  <si>
    <t>2nd Grant Payment</t>
  </si>
  <si>
    <t>Stationery (A4 paper)</t>
  </si>
  <si>
    <t>Stationery (printer cartridge)</t>
  </si>
  <si>
    <t>Hall rental (September)</t>
  </si>
  <si>
    <t>Training course fee</t>
  </si>
  <si>
    <t>External Audit fees</t>
  </si>
  <si>
    <t>Travel expenses</t>
  </si>
  <si>
    <t>Salary (September)</t>
  </si>
  <si>
    <t>Salary (backpay)</t>
  </si>
  <si>
    <t>Dog bins (September charges)</t>
  </si>
  <si>
    <t>Monthly service charge</t>
  </si>
  <si>
    <t>Website hosting (agreed % contribution)</t>
  </si>
  <si>
    <t>Website creation/annual hosting and maintenance</t>
  </si>
  <si>
    <t>Hall hire charges (August)</t>
  </si>
  <si>
    <t>Grass Cutting (July/Aug/Sept)</t>
  </si>
  <si>
    <t>Advert placement (clerk vacancy)</t>
  </si>
  <si>
    <t>Dog bins (August charges)</t>
  </si>
  <si>
    <t>External hard drive</t>
  </si>
  <si>
    <t>Hall hire charges (July)</t>
  </si>
  <si>
    <t>Postage costs (HMRC VAT refund request 2024/5)</t>
  </si>
  <si>
    <t>Postage costs (HMRC VAT refund request 2023/4)</t>
  </si>
  <si>
    <t>Stationery costs</t>
  </si>
  <si>
    <t>Dog bins (May charges)</t>
  </si>
  <si>
    <t>Dog bins (July charges)</t>
  </si>
  <si>
    <t xml:space="preserve">Clerks tax - June </t>
  </si>
  <si>
    <t>Security software (2 year subscription)</t>
  </si>
  <si>
    <t>Clerks tax (backpay)</t>
  </si>
  <si>
    <t>PC Reserves (new fixed-term deposit acc)</t>
  </si>
  <si>
    <t>Salary (backpay - pay rise from 1/4 to 18/6)</t>
  </si>
  <si>
    <t>Community Speed Watch Equipment (jackets)</t>
  </si>
  <si>
    <t>Community Speed Watch Equipment (signs)</t>
  </si>
  <si>
    <t>Bank monthly service charges</t>
  </si>
  <si>
    <t>Community Speed Watch Equipment (radar)</t>
  </si>
  <si>
    <t>Grass Cutting (June/July)</t>
  </si>
  <si>
    <t>Grass Cutting (May/June)</t>
  </si>
  <si>
    <t>Clerks tax - May</t>
  </si>
  <si>
    <t>Clerks tax - April</t>
  </si>
  <si>
    <t>Internal audit</t>
  </si>
  <si>
    <t>Dog bin removal</t>
  </si>
  <si>
    <t>Donation towards school event</t>
  </si>
  <si>
    <t>Electorate fees</t>
  </si>
  <si>
    <t>Defib maintenance</t>
  </si>
  <si>
    <t>Salary (June part-payment final salary)</t>
  </si>
  <si>
    <t>Microsoft subscription (Apr25-May26)</t>
  </si>
  <si>
    <t>Land Drainage</t>
  </si>
  <si>
    <t>Grass Cutting (April/May)</t>
  </si>
  <si>
    <t>CILCA Contribution</t>
  </si>
  <si>
    <t>Contribution towards running costs</t>
  </si>
  <si>
    <t>Speed indicator posts</t>
  </si>
  <si>
    <t>Grass Cutting (March/April)</t>
  </si>
  <si>
    <t>3.04.25</t>
  </si>
  <si>
    <t>17.0.25</t>
  </si>
  <si>
    <t>24.05.25</t>
  </si>
  <si>
    <t>Bank Transfer (Lloyds - reserves)</t>
  </si>
  <si>
    <t>Transfer WMTT (Lloyds - interest)</t>
  </si>
  <si>
    <t>SKDC (1st precept payment)</t>
  </si>
  <si>
    <t>SKDC (2nd precept payment)</t>
  </si>
  <si>
    <t>LALC (high hedge refund)</t>
  </si>
  <si>
    <t>SKDC (refund enforcement refund)</t>
  </si>
  <si>
    <t>OnLine Land Registry Refund</t>
  </si>
  <si>
    <t>Grants S137/non S137</t>
  </si>
  <si>
    <t>BGC</t>
  </si>
  <si>
    <t>DEP</t>
  </si>
  <si>
    <t>Allotment rental</t>
  </si>
  <si>
    <t>Community Cleaner grant</t>
  </si>
  <si>
    <t>HMRC (VAT refund 2023/24)</t>
  </si>
  <si>
    <t>HMRC (VAT refund 2024/25)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</si>
</sst>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8" fontId="3" fillId="0" borderId="0" xfId="0" applyNumberFormat="1" applyFont="1" applyAlignment="1">
      <alignment vertical="center"/>
    </xf>
    <xf numFmtId="14" fontId="7" fillId="0" borderId="0" xfId="0" applyNumberFormat="1" applyFont="1" applyAlignment="1">
      <alignment vertical="center"/>
    </xf>
    <xf numFmtId="14" fontId="7" fillId="0" borderId="0" xfId="0" applyNumberFormat="1" applyFont="1" applyAlignment="1">
      <alignment horizontal="left" vertical="center"/>
    </xf>
    <xf numFmtId="14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/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8" fontId="10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8" fontId="10" fillId="0" borderId="0" xfId="0" applyNumberFormat="1" applyFont="1"/>
    <xf numFmtId="8" fontId="3" fillId="0" borderId="0" xfId="0" applyNumberFormat="1" applyFont="1"/>
    <xf numFmtId="0" fontId="15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164" fontId="16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164" fontId="16" fillId="0" borderId="0" xfId="0" applyNumberFormat="1" applyFont="1" applyAlignment="1">
      <alignment vertical="center"/>
    </xf>
    <xf numFmtId="14" fontId="7" fillId="0" borderId="0" xfId="0" applyNumberFormat="1" applyFont="1"/>
    <xf numFmtId="0" fontId="3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164" fontId="13" fillId="0" borderId="0" xfId="0" applyNumberFormat="1" applyFont="1"/>
    <xf numFmtId="0" fontId="13" fillId="0" borderId="0" xfId="0" applyFont="1" applyAlignment="1">
      <alignment horizontal="center" vertical="center"/>
    </xf>
    <xf numFmtId="1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left"/>
    </xf>
    <xf numFmtId="164" fontId="16" fillId="0" borderId="0" xfId="0" applyNumberFormat="1" applyFont="1"/>
    <xf numFmtId="14" fontId="12" fillId="0" borderId="0" xfId="0" applyNumberFormat="1" applyFont="1"/>
    <xf numFmtId="164" fontId="12" fillId="0" borderId="0" xfId="0" applyNumberFormat="1" applyFont="1"/>
    <xf numFmtId="8" fontId="12" fillId="0" borderId="0" xfId="0" applyNumberFormat="1" applyFont="1"/>
    <xf numFmtId="0" fontId="17" fillId="0" borderId="0" xfId="0" applyFont="1"/>
    <xf numFmtId="164" fontId="14" fillId="0" borderId="0" xfId="0" applyNumberFormat="1" applyFont="1"/>
    <xf numFmtId="164" fontId="18" fillId="0" borderId="0" xfId="0" applyNumberFormat="1" applyFont="1"/>
    <xf numFmtId="164" fontId="19" fillId="0" borderId="0" xfId="0" applyNumberFormat="1" applyFont="1"/>
    <xf numFmtId="164" fontId="0" fillId="0" borderId="0" xfId="0" applyNumberFormat="1"/>
    <xf numFmtId="8" fontId="13" fillId="0" borderId="0" xfId="0" applyNumberFormat="1" applyFont="1"/>
    <xf numFmtId="8" fontId="0" fillId="0" borderId="0" xfId="0" applyNumberFormat="1"/>
    <xf numFmtId="0" fontId="0" fillId="0" borderId="0" xfId="0" applyAlignment="1">
      <alignment vertical="center"/>
    </xf>
    <xf numFmtId="8" fontId="19" fillId="0" borderId="0" xfId="0" applyNumberFormat="1" applyFont="1"/>
    <xf numFmtId="164" fontId="6" fillId="0" borderId="0" xfId="0" applyNumberFormat="1" applyFont="1"/>
    <xf numFmtId="164" fontId="0" fillId="0" borderId="0" xfId="0" applyNumberFormat="1" applyAlignment="1">
      <alignment vertical="center"/>
    </xf>
    <xf numFmtId="8" fontId="2" fillId="0" borderId="0" xfId="0" applyNumberFormat="1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164" fontId="20" fillId="0" borderId="0" xfId="0" applyNumberFormat="1" applyFont="1"/>
    <xf numFmtId="0" fontId="14" fillId="0" borderId="0" xfId="0" applyFont="1" applyAlignment="1">
      <alignment horizontal="left" vertical="center"/>
    </xf>
    <xf numFmtId="164" fontId="1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8" fontId="16" fillId="0" borderId="0" xfId="0" applyNumberFormat="1" applyFont="1" applyAlignment="1">
      <alignment vertical="center"/>
    </xf>
    <xf numFmtId="8" fontId="22" fillId="0" borderId="0" xfId="0" applyNumberFormat="1" applyFont="1" applyAlignment="1">
      <alignment vertical="center"/>
    </xf>
    <xf numFmtId="1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8" fontId="22" fillId="0" borderId="0" xfId="0" applyNumberFormat="1" applyFont="1" applyAlignment="1">
      <alignment horizontal="right" vertical="center"/>
    </xf>
    <xf numFmtId="14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8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 wrapText="1"/>
    </xf>
    <xf numFmtId="1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8" fontId="23" fillId="0" borderId="0" xfId="0" applyNumberFormat="1" applyFont="1"/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8" fontId="2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0" fillId="0" borderId="0" xfId="0" applyNumberFormat="1"/>
    <xf numFmtId="8" fontId="21" fillId="0" borderId="0" xfId="0" applyNumberFormat="1" applyFont="1" applyAlignment="1">
      <alignment vertical="center"/>
    </xf>
    <xf numFmtId="4" fontId="21" fillId="0" borderId="0" xfId="0" applyNumberFormat="1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8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14" fontId="23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B5D9F-0BC8-2D49-AC1C-68BC2992F985}">
  <dimension ref="A1:K29"/>
  <sheetViews>
    <sheetView tabSelected="1" workbookViewId="0">
      <selection activeCell="H15" sqref="H15"/>
    </sheetView>
  </sheetViews>
  <sheetFormatPr defaultColWidth="11.19921875" defaultRowHeight="15.6" x14ac:dyDescent="0.3"/>
  <cols>
    <col min="1" max="1" width="12.19921875" customWidth="1"/>
    <col min="2" max="2" width="26.3984375" bestFit="1" customWidth="1"/>
    <col min="6" max="6" width="12.19921875" bestFit="1" customWidth="1"/>
  </cols>
  <sheetData>
    <row r="1" spans="1:11" ht="21" x14ac:dyDescent="0.4">
      <c r="A1" s="24" t="s">
        <v>0</v>
      </c>
    </row>
    <row r="2" spans="1:11" x14ac:dyDescent="0.3">
      <c r="A2" s="25" t="s">
        <v>59</v>
      </c>
    </row>
    <row r="3" spans="1:11" x14ac:dyDescent="0.3">
      <c r="A3" s="25" t="s">
        <v>33</v>
      </c>
    </row>
    <row r="5" spans="1:11" s="33" customFormat="1" ht="13.8" x14ac:dyDescent="0.3">
      <c r="A5" s="34" t="s">
        <v>1</v>
      </c>
      <c r="B5" s="36" t="s">
        <v>2</v>
      </c>
      <c r="C5" s="36" t="s">
        <v>3</v>
      </c>
      <c r="D5" s="36" t="s">
        <v>4</v>
      </c>
      <c r="E5" s="36" t="s">
        <v>25</v>
      </c>
      <c r="F5" s="36" t="s">
        <v>6</v>
      </c>
      <c r="G5" s="36" t="s">
        <v>34</v>
      </c>
      <c r="H5" s="36" t="s">
        <v>7</v>
      </c>
    </row>
    <row r="6" spans="1:11" x14ac:dyDescent="0.3">
      <c r="A6" s="37" t="s">
        <v>273</v>
      </c>
      <c r="B6" s="38" t="s">
        <v>278</v>
      </c>
      <c r="C6" s="39">
        <v>12870</v>
      </c>
      <c r="D6" s="39"/>
      <c r="E6" s="39"/>
      <c r="F6" s="39"/>
      <c r="G6" s="39"/>
      <c r="H6" s="39">
        <v>12870</v>
      </c>
      <c r="J6" s="39"/>
    </row>
    <row r="7" spans="1:11" x14ac:dyDescent="0.3">
      <c r="A7" s="40" t="s">
        <v>274</v>
      </c>
      <c r="B7" s="40" t="s">
        <v>55</v>
      </c>
      <c r="C7" s="33"/>
      <c r="D7" s="41">
        <v>463.32</v>
      </c>
      <c r="E7" s="33"/>
      <c r="F7" s="33"/>
      <c r="G7" s="42"/>
      <c r="H7" s="39">
        <f>SUM(C7:G7)</f>
        <v>463.32</v>
      </c>
      <c r="J7" s="39"/>
    </row>
    <row r="8" spans="1:11" x14ac:dyDescent="0.3">
      <c r="A8" s="37" t="s">
        <v>275</v>
      </c>
      <c r="B8" s="38" t="s">
        <v>277</v>
      </c>
      <c r="C8" s="39"/>
      <c r="D8" s="39"/>
      <c r="E8" s="39"/>
      <c r="F8" s="39"/>
      <c r="G8" s="39">
        <v>437</v>
      </c>
      <c r="H8" s="39">
        <f t="shared" ref="H8" si="0">SUM(C8:G8)</f>
        <v>437</v>
      </c>
      <c r="J8" s="39"/>
    </row>
    <row r="9" spans="1:11" x14ac:dyDescent="0.3">
      <c r="A9" s="6" t="s">
        <v>77</v>
      </c>
      <c r="B9" s="9" t="s">
        <v>276</v>
      </c>
      <c r="C9" s="33"/>
      <c r="D9" s="33"/>
      <c r="E9" s="33"/>
      <c r="F9" s="33"/>
      <c r="G9" s="5">
        <v>10114.94</v>
      </c>
      <c r="H9" s="39">
        <f>SUM(C9:G9)</f>
        <v>10114.94</v>
      </c>
      <c r="J9" s="39"/>
    </row>
    <row r="10" spans="1:11" x14ac:dyDescent="0.3">
      <c r="A10" s="37" t="s">
        <v>83</v>
      </c>
      <c r="B10" s="88" t="s">
        <v>288</v>
      </c>
      <c r="C10" s="39"/>
      <c r="D10" s="39"/>
      <c r="E10" s="5">
        <v>2029.15</v>
      </c>
      <c r="F10" s="39"/>
      <c r="H10" s="39">
        <f t="shared" ref="H10:H17" si="1">SUM(C10:G10)</f>
        <v>2029.15</v>
      </c>
      <c r="J10" s="39"/>
    </row>
    <row r="11" spans="1:11" x14ac:dyDescent="0.3">
      <c r="A11" s="7" t="s">
        <v>85</v>
      </c>
      <c r="B11" s="12" t="s">
        <v>0</v>
      </c>
      <c r="C11" s="39"/>
      <c r="D11" s="39"/>
      <c r="E11" s="39"/>
      <c r="F11" s="39"/>
      <c r="G11" s="5">
        <v>4.24</v>
      </c>
      <c r="H11" s="39">
        <f t="shared" si="1"/>
        <v>4.24</v>
      </c>
      <c r="J11" s="39"/>
    </row>
    <row r="12" spans="1:11" x14ac:dyDescent="0.3">
      <c r="A12" s="7" t="s">
        <v>86</v>
      </c>
      <c r="B12" s="88" t="s">
        <v>289</v>
      </c>
      <c r="C12" s="35"/>
      <c r="D12" s="35"/>
      <c r="E12" s="5">
        <v>1053.45</v>
      </c>
      <c r="F12" s="35"/>
      <c r="H12" s="39">
        <f t="shared" si="1"/>
        <v>1053.45</v>
      </c>
      <c r="J12" s="39"/>
    </row>
    <row r="13" spans="1:11" x14ac:dyDescent="0.3">
      <c r="A13" s="7" t="s">
        <v>87</v>
      </c>
      <c r="B13" s="12" t="s">
        <v>52</v>
      </c>
      <c r="C13" s="9"/>
      <c r="D13" s="9"/>
      <c r="F13" s="5">
        <v>2149.0700000000002</v>
      </c>
      <c r="G13" s="35"/>
      <c r="H13" s="39">
        <f t="shared" si="1"/>
        <v>2149.0700000000002</v>
      </c>
      <c r="J13" s="39"/>
    </row>
    <row r="14" spans="1:11" x14ac:dyDescent="0.3">
      <c r="A14" s="7" t="s">
        <v>98</v>
      </c>
      <c r="B14" s="33" t="s">
        <v>279</v>
      </c>
      <c r="C14" s="41">
        <v>12870</v>
      </c>
      <c r="D14" s="41"/>
      <c r="E14" s="41"/>
      <c r="F14" s="41"/>
      <c r="G14" s="41"/>
      <c r="H14" s="39">
        <v>12870</v>
      </c>
      <c r="J14" s="39"/>
      <c r="K14" s="47"/>
    </row>
    <row r="15" spans="1:11" x14ac:dyDescent="0.3">
      <c r="A15" s="7" t="s">
        <v>107</v>
      </c>
      <c r="B15" s="40" t="s">
        <v>55</v>
      </c>
      <c r="C15" s="33"/>
      <c r="D15" s="41">
        <v>463.32</v>
      </c>
      <c r="E15" s="41"/>
      <c r="F15" s="41"/>
      <c r="G15" s="41"/>
      <c r="H15" s="39">
        <f t="shared" si="1"/>
        <v>463.32</v>
      </c>
      <c r="J15" s="39"/>
    </row>
    <row r="16" spans="1:11" x14ac:dyDescent="0.3">
      <c r="A16" s="7" t="s">
        <v>119</v>
      </c>
      <c r="B16" s="9" t="s">
        <v>280</v>
      </c>
      <c r="C16" s="41"/>
      <c r="D16" s="41"/>
      <c r="E16" s="41"/>
      <c r="F16" s="41"/>
      <c r="G16" s="41">
        <v>2186.13</v>
      </c>
      <c r="H16" s="39">
        <f t="shared" si="1"/>
        <v>2186.13</v>
      </c>
      <c r="J16" s="39"/>
      <c r="K16" s="47"/>
    </row>
    <row r="17" spans="1:11" x14ac:dyDescent="0.3">
      <c r="A17" s="9" t="s">
        <v>122</v>
      </c>
      <c r="B17" s="33" t="s">
        <v>281</v>
      </c>
      <c r="C17" s="41"/>
      <c r="D17" s="41"/>
      <c r="E17" s="41"/>
      <c r="F17" s="41"/>
      <c r="G17" s="41">
        <v>360</v>
      </c>
      <c r="H17" s="39">
        <f t="shared" si="1"/>
        <v>360</v>
      </c>
      <c r="J17" s="39"/>
      <c r="K17" s="84"/>
    </row>
    <row r="18" spans="1:11" x14ac:dyDescent="0.3">
      <c r="A18" s="13" t="s">
        <v>130</v>
      </c>
      <c r="B18" s="12" t="s">
        <v>282</v>
      </c>
      <c r="C18" s="9"/>
      <c r="D18" s="9"/>
      <c r="G18" s="41">
        <v>14</v>
      </c>
      <c r="H18" s="39">
        <f>SUM(C18:G18)</f>
        <v>14</v>
      </c>
      <c r="J18" s="39"/>
    </row>
    <row r="19" spans="1:11" x14ac:dyDescent="0.3">
      <c r="A19" s="7"/>
      <c r="B19" s="12"/>
      <c r="C19" s="9"/>
      <c r="D19" s="9"/>
      <c r="E19" s="5"/>
      <c r="H19" s="39"/>
      <c r="J19" s="39"/>
    </row>
    <row r="20" spans="1:11" x14ac:dyDescent="0.3">
      <c r="A20" s="7"/>
      <c r="B20" s="58" t="s">
        <v>10</v>
      </c>
      <c r="C20" s="59">
        <f>SUM(C6:C19)</f>
        <v>25740</v>
      </c>
      <c r="D20" s="59">
        <f t="shared" ref="D20:G20" si="2">SUM(D6:D19)</f>
        <v>926.64</v>
      </c>
      <c r="E20" s="59">
        <f t="shared" si="2"/>
        <v>3082.6000000000004</v>
      </c>
      <c r="F20" s="59">
        <f t="shared" si="2"/>
        <v>2149.0700000000002</v>
      </c>
      <c r="G20" s="59">
        <f t="shared" si="2"/>
        <v>13116.310000000001</v>
      </c>
      <c r="H20" s="44">
        <f>SUM(H6:H19)</f>
        <v>45014.62</v>
      </c>
      <c r="I20" s="47"/>
      <c r="J20" s="47"/>
    </row>
    <row r="22" spans="1:11" x14ac:dyDescent="0.3">
      <c r="B22" s="9"/>
      <c r="C22" s="9"/>
      <c r="D22" s="18"/>
      <c r="E22" s="23"/>
      <c r="H22" s="47"/>
    </row>
    <row r="23" spans="1:11" x14ac:dyDescent="0.3">
      <c r="B23" s="9"/>
      <c r="C23" s="83"/>
      <c r="D23" s="9"/>
      <c r="E23" s="5"/>
    </row>
    <row r="29" spans="1:11" x14ac:dyDescent="0.3">
      <c r="A29" s="9"/>
      <c r="B29" s="9"/>
      <c r="D29" s="9"/>
      <c r="E2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7A22F-A553-9841-91B7-A57890C63AA0}">
  <dimension ref="A1:I35"/>
  <sheetViews>
    <sheetView workbookViewId="0">
      <selection activeCell="D21" sqref="B21:D21"/>
    </sheetView>
  </sheetViews>
  <sheetFormatPr defaultColWidth="11.19921875" defaultRowHeight="15" x14ac:dyDescent="0.25"/>
  <cols>
    <col min="1" max="1" width="14.5" style="3" customWidth="1"/>
    <col min="2" max="2" width="15.3984375" style="3" bestFit="1" customWidth="1"/>
    <col min="3" max="3" width="12" style="3" bestFit="1" customWidth="1"/>
    <col min="4" max="4" width="16.296875" style="3" bestFit="1" customWidth="1"/>
    <col min="5" max="16384" width="11.19921875" style="3"/>
  </cols>
  <sheetData>
    <row r="1" spans="1:9" ht="21" x14ac:dyDescent="0.4">
      <c r="A1" s="24" t="s">
        <v>0</v>
      </c>
      <c r="B1"/>
      <c r="C1"/>
      <c r="D1"/>
    </row>
    <row r="2" spans="1:9" ht="15.6" x14ac:dyDescent="0.3">
      <c r="A2" s="25" t="s">
        <v>59</v>
      </c>
      <c r="B2"/>
      <c r="C2"/>
      <c r="D2"/>
    </row>
    <row r="3" spans="1:9" ht="15.6" x14ac:dyDescent="0.3">
      <c r="A3" s="25" t="s">
        <v>11</v>
      </c>
      <c r="B3"/>
      <c r="C3"/>
      <c r="D3"/>
    </row>
    <row r="4" spans="1:9" ht="15.6" x14ac:dyDescent="0.3">
      <c r="A4" s="25"/>
      <c r="B4"/>
      <c r="C4"/>
      <c r="D4"/>
    </row>
    <row r="5" spans="1:9" s="4" customFormat="1" ht="13.8" x14ac:dyDescent="0.3">
      <c r="A5" s="26" t="s">
        <v>1</v>
      </c>
      <c r="B5" s="26" t="s">
        <v>2</v>
      </c>
      <c r="C5" s="26" t="s">
        <v>12</v>
      </c>
      <c r="D5" s="26" t="s">
        <v>13</v>
      </c>
    </row>
    <row r="6" spans="1:9" ht="15.6" x14ac:dyDescent="0.3">
      <c r="A6" s="6" t="s">
        <v>96</v>
      </c>
      <c r="B6" s="9" t="s">
        <v>157</v>
      </c>
      <c r="C6" s="5">
        <v>10</v>
      </c>
      <c r="D6" s="27">
        <v>5</v>
      </c>
      <c r="E6" s="2"/>
      <c r="F6" s="2"/>
    </row>
    <row r="7" spans="1:9" ht="15.6" x14ac:dyDescent="0.3">
      <c r="A7" s="6" t="s">
        <v>96</v>
      </c>
      <c r="B7" s="9" t="s">
        <v>158</v>
      </c>
      <c r="C7" s="5">
        <v>5</v>
      </c>
      <c r="D7" s="27">
        <v>5</v>
      </c>
      <c r="E7" s="2"/>
      <c r="F7" s="2"/>
    </row>
    <row r="8" spans="1:9" ht="15.6" x14ac:dyDescent="0.3">
      <c r="A8" s="6" t="s">
        <v>96</v>
      </c>
      <c r="B8" s="9" t="s">
        <v>159</v>
      </c>
      <c r="C8" s="5">
        <v>10</v>
      </c>
      <c r="D8" s="27">
        <v>10</v>
      </c>
      <c r="E8" s="2"/>
      <c r="F8" s="2"/>
    </row>
    <row r="9" spans="1:9" ht="15.6" x14ac:dyDescent="0.3">
      <c r="A9" s="6" t="s">
        <v>96</v>
      </c>
      <c r="B9" s="28" t="s">
        <v>160</v>
      </c>
      <c r="C9" s="29">
        <v>10</v>
      </c>
      <c r="D9" s="27">
        <v>10</v>
      </c>
      <c r="E9" s="2"/>
      <c r="F9" s="2"/>
    </row>
    <row r="10" spans="1:9" ht="15.6" x14ac:dyDescent="0.3">
      <c r="A10" s="6" t="s">
        <v>96</v>
      </c>
      <c r="B10" s="28" t="s">
        <v>161</v>
      </c>
      <c r="C10" s="29">
        <v>10</v>
      </c>
      <c r="D10" s="27">
        <v>10</v>
      </c>
      <c r="E10" s="1"/>
      <c r="F10" s="1"/>
      <c r="G10" s="1"/>
      <c r="H10" s="2"/>
      <c r="I10" s="2"/>
    </row>
    <row r="11" spans="1:9" ht="15.6" x14ac:dyDescent="0.3">
      <c r="A11" s="30" t="s">
        <v>98</v>
      </c>
      <c r="B11" s="31" t="s">
        <v>163</v>
      </c>
      <c r="C11" s="23">
        <v>5</v>
      </c>
      <c r="D11" s="27">
        <v>10</v>
      </c>
      <c r="E11" s="1"/>
      <c r="F11" s="1"/>
      <c r="G11" s="1"/>
      <c r="H11" s="2"/>
      <c r="I11" s="2"/>
    </row>
    <row r="12" spans="1:9" ht="15.6" x14ac:dyDescent="0.3">
      <c r="A12" s="30" t="s">
        <v>98</v>
      </c>
      <c r="B12" s="31" t="s">
        <v>166</v>
      </c>
      <c r="C12" s="23">
        <v>5</v>
      </c>
      <c r="D12" s="27">
        <v>10</v>
      </c>
      <c r="E12" s="1"/>
      <c r="F12" s="1"/>
      <c r="G12" s="1"/>
      <c r="H12" s="2"/>
      <c r="I12" s="2"/>
    </row>
    <row r="13" spans="1:9" ht="15.6" x14ac:dyDescent="0.3">
      <c r="A13" s="30" t="s">
        <v>98</v>
      </c>
      <c r="B13" s="31" t="s">
        <v>167</v>
      </c>
      <c r="C13" s="23">
        <v>10</v>
      </c>
      <c r="D13" s="27">
        <v>10</v>
      </c>
      <c r="E13" s="1"/>
      <c r="F13" s="1"/>
      <c r="G13" s="1"/>
      <c r="H13" s="2"/>
      <c r="I13" s="2"/>
    </row>
    <row r="14" spans="1:9" ht="15.6" x14ac:dyDescent="0.3">
      <c r="A14" s="30" t="s">
        <v>99</v>
      </c>
      <c r="B14" s="31" t="s">
        <v>168</v>
      </c>
      <c r="C14" s="23">
        <v>10</v>
      </c>
      <c r="D14" s="27">
        <v>10</v>
      </c>
      <c r="E14" s="1"/>
      <c r="F14" s="1"/>
      <c r="G14" s="1"/>
      <c r="H14" s="2"/>
      <c r="I14" s="2"/>
    </row>
    <row r="15" spans="1:9" ht="15.6" x14ac:dyDescent="0.3">
      <c r="A15" s="30" t="s">
        <v>100</v>
      </c>
      <c r="B15" s="31" t="s">
        <v>169</v>
      </c>
      <c r="C15" s="23">
        <v>10</v>
      </c>
      <c r="D15" s="27">
        <v>5</v>
      </c>
      <c r="E15" s="1"/>
      <c r="F15" s="1"/>
      <c r="G15" s="1"/>
      <c r="H15" s="2"/>
      <c r="I15" s="2"/>
    </row>
    <row r="16" spans="1:9" ht="15.6" x14ac:dyDescent="0.3">
      <c r="A16" s="30" t="s">
        <v>103</v>
      </c>
      <c r="B16" s="31" t="s">
        <v>170</v>
      </c>
      <c r="C16" s="23">
        <v>10</v>
      </c>
      <c r="D16" s="27">
        <v>10</v>
      </c>
      <c r="E16" s="1"/>
      <c r="F16" s="1"/>
      <c r="G16" s="1"/>
      <c r="H16" s="2"/>
      <c r="I16" s="2"/>
    </row>
    <row r="17" spans="1:9" ht="15.6" x14ac:dyDescent="0.3">
      <c r="A17" s="30" t="s">
        <v>104</v>
      </c>
      <c r="B17" s="31" t="s">
        <v>171</v>
      </c>
      <c r="C17" s="23">
        <v>5</v>
      </c>
      <c r="D17" s="27">
        <v>10</v>
      </c>
      <c r="E17" s="1"/>
      <c r="F17" s="1"/>
      <c r="G17" s="1"/>
      <c r="H17" s="2"/>
      <c r="I17" s="2"/>
    </row>
    <row r="18" spans="1:9" ht="15.6" x14ac:dyDescent="0.3">
      <c r="A18" s="32" t="s">
        <v>105</v>
      </c>
      <c r="B18" s="33" t="s">
        <v>173</v>
      </c>
      <c r="C18" s="23">
        <v>10</v>
      </c>
      <c r="D18" s="27">
        <v>5</v>
      </c>
      <c r="E18" s="2"/>
      <c r="F18" s="1"/>
      <c r="G18" s="1"/>
      <c r="H18" s="2"/>
      <c r="I18" s="2"/>
    </row>
    <row r="19" spans="1:9" ht="15.6" x14ac:dyDescent="0.3">
      <c r="A19" s="9" t="s">
        <v>114</v>
      </c>
      <c r="B19" s="9" t="s">
        <v>176</v>
      </c>
      <c r="C19" s="5">
        <v>10</v>
      </c>
      <c r="D19" s="27">
        <v>10</v>
      </c>
      <c r="F19" s="1"/>
      <c r="G19" s="1"/>
      <c r="H19" s="2"/>
      <c r="I19" s="2"/>
    </row>
    <row r="20" spans="1:9" ht="15.6" x14ac:dyDescent="0.3">
      <c r="A20" s="33"/>
      <c r="B20"/>
      <c r="C20"/>
      <c r="D20"/>
    </row>
    <row r="21" spans="1:9" ht="15.6" x14ac:dyDescent="0.3">
      <c r="A21"/>
      <c r="B21" s="25" t="s">
        <v>24</v>
      </c>
      <c r="C21" s="44">
        <f>SUM(C6:C19)</f>
        <v>120</v>
      </c>
      <c r="D21" s="44">
        <f>SUM(D6:D19)</f>
        <v>120</v>
      </c>
    </row>
    <row r="23" spans="1:9" x14ac:dyDescent="0.25">
      <c r="A23" s="8"/>
      <c r="B23" s="14"/>
      <c r="C23" s="20"/>
      <c r="D23" s="19"/>
    </row>
    <row r="24" spans="1:9" x14ac:dyDescent="0.25">
      <c r="A24" s="8"/>
      <c r="B24" s="14"/>
      <c r="C24" s="20"/>
      <c r="D24" s="19"/>
    </row>
    <row r="25" spans="1:9" x14ac:dyDescent="0.25">
      <c r="A25" s="8"/>
      <c r="B25" s="14"/>
      <c r="C25" s="20"/>
      <c r="D25" s="19"/>
    </row>
    <row r="26" spans="1:9" x14ac:dyDescent="0.25">
      <c r="A26" s="8"/>
      <c r="B26" s="15"/>
      <c r="C26" s="21"/>
      <c r="D26" s="19"/>
    </row>
    <row r="27" spans="1:9" x14ac:dyDescent="0.25">
      <c r="A27" s="8"/>
      <c r="B27" s="15"/>
      <c r="C27" s="21"/>
      <c r="D27" s="19"/>
    </row>
    <row r="28" spans="1:9" ht="15.6" x14ac:dyDescent="0.3">
      <c r="A28" s="10"/>
      <c r="B28" s="16"/>
      <c r="C28" s="22"/>
      <c r="D28" s="19"/>
    </row>
    <row r="29" spans="1:9" ht="15.6" x14ac:dyDescent="0.3">
      <c r="A29" s="10"/>
      <c r="B29" s="16"/>
      <c r="C29" s="22"/>
      <c r="D29" s="19"/>
    </row>
    <row r="30" spans="1:9" ht="15.6" x14ac:dyDescent="0.3">
      <c r="A30" s="10"/>
      <c r="B30" s="16"/>
      <c r="C30" s="22"/>
      <c r="D30" s="19"/>
    </row>
    <row r="31" spans="1:9" ht="15.6" x14ac:dyDescent="0.3">
      <c r="A31" s="10"/>
      <c r="B31" s="16"/>
      <c r="C31" s="22"/>
      <c r="D31" s="19"/>
    </row>
    <row r="32" spans="1:9" ht="15.6" x14ac:dyDescent="0.3">
      <c r="A32" s="10"/>
      <c r="B32" s="16"/>
      <c r="C32" s="22"/>
      <c r="D32" s="19"/>
    </row>
    <row r="33" spans="1:4" ht="15.6" x14ac:dyDescent="0.3">
      <c r="A33" s="10"/>
      <c r="B33" s="16"/>
      <c r="C33" s="22"/>
      <c r="D33" s="19"/>
    </row>
    <row r="34" spans="1:4" ht="15.6" x14ac:dyDescent="0.3">
      <c r="A34" s="10"/>
      <c r="B34" s="16"/>
      <c r="C34" s="22"/>
      <c r="D34" s="19"/>
    </row>
    <row r="35" spans="1:4" ht="15.6" x14ac:dyDescent="0.3">
      <c r="A35" s="11"/>
      <c r="B35" s="17"/>
      <c r="C35" s="22"/>
      <c r="D35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21B16-D9D1-5749-BED1-35585EA0E9BD}">
  <dimension ref="A1:H19"/>
  <sheetViews>
    <sheetView workbookViewId="0">
      <selection activeCell="B10" sqref="B10"/>
    </sheetView>
  </sheetViews>
  <sheetFormatPr defaultColWidth="11.19921875" defaultRowHeight="15.6" x14ac:dyDescent="0.3"/>
  <cols>
    <col min="1" max="1" width="54.5" bestFit="1" customWidth="1"/>
    <col min="2" max="2" width="11.19921875" bestFit="1" customWidth="1"/>
  </cols>
  <sheetData>
    <row r="1" spans="1:8" s="43" customFormat="1" ht="21" x14ac:dyDescent="0.4">
      <c r="A1" s="24" t="s">
        <v>0</v>
      </c>
    </row>
    <row r="2" spans="1:8" x14ac:dyDescent="0.3">
      <c r="A2" s="25" t="s">
        <v>59</v>
      </c>
    </row>
    <row r="3" spans="1:8" x14ac:dyDescent="0.3">
      <c r="A3" s="25" t="s">
        <v>8</v>
      </c>
    </row>
    <row r="4" spans="1:8" x14ac:dyDescent="0.3">
      <c r="G4" s="44"/>
    </row>
    <row r="5" spans="1:8" x14ac:dyDescent="0.3">
      <c r="A5" s="33" t="s">
        <v>60</v>
      </c>
      <c r="B5" s="5">
        <v>23805.14</v>
      </c>
      <c r="C5" s="54"/>
      <c r="D5" s="42"/>
      <c r="E5" s="42"/>
      <c r="G5" s="45" t="s">
        <v>58</v>
      </c>
    </row>
    <row r="6" spans="1:8" x14ac:dyDescent="0.3">
      <c r="A6" s="33" t="s">
        <v>9</v>
      </c>
      <c r="B6" s="46">
        <v>-34585.06</v>
      </c>
      <c r="C6" s="53"/>
      <c r="D6" s="51"/>
      <c r="E6" s="42"/>
      <c r="G6" s="45"/>
    </row>
    <row r="7" spans="1:8" x14ac:dyDescent="0.3">
      <c r="A7" s="33" t="s">
        <v>31</v>
      </c>
      <c r="B7" s="46">
        <v>0</v>
      </c>
      <c r="C7" s="47"/>
      <c r="D7" s="51"/>
      <c r="E7" s="42"/>
      <c r="G7" s="47"/>
    </row>
    <row r="8" spans="1:8" x14ac:dyDescent="0.3">
      <c r="A8" s="33" t="s">
        <v>28</v>
      </c>
      <c r="B8" s="39">
        <v>45014.62</v>
      </c>
      <c r="C8" s="47"/>
      <c r="E8" s="42"/>
      <c r="G8" s="47"/>
    </row>
    <row r="9" spans="1:8" x14ac:dyDescent="0.3">
      <c r="A9" s="33" t="s">
        <v>29</v>
      </c>
      <c r="B9" s="39">
        <f>+('Allotment Income'!D21)</f>
        <v>120</v>
      </c>
      <c r="C9" s="47"/>
      <c r="D9" s="42"/>
      <c r="E9" s="42"/>
      <c r="G9" s="44"/>
      <c r="H9" s="25"/>
    </row>
    <row r="10" spans="1:8" x14ac:dyDescent="0.3">
      <c r="A10" s="33" t="s">
        <v>30</v>
      </c>
      <c r="B10" s="39">
        <v>838.42</v>
      </c>
      <c r="D10" s="50"/>
      <c r="E10" s="42"/>
      <c r="G10" s="47"/>
    </row>
    <row r="11" spans="1:8" x14ac:dyDescent="0.3">
      <c r="B11" s="47"/>
      <c r="C11" s="47"/>
      <c r="D11" s="42"/>
      <c r="E11" s="42"/>
      <c r="G11" s="45"/>
    </row>
    <row r="12" spans="1:8" x14ac:dyDescent="0.3">
      <c r="A12" s="25" t="s">
        <v>10</v>
      </c>
      <c r="B12" s="57">
        <f>SUM(B5:B11)</f>
        <v>35193.120000000003</v>
      </c>
      <c r="C12" s="47"/>
      <c r="D12" s="52"/>
      <c r="E12" s="42"/>
    </row>
    <row r="13" spans="1:8" x14ac:dyDescent="0.3">
      <c r="D13" s="49"/>
      <c r="E13" s="33"/>
      <c r="G13" s="47"/>
    </row>
    <row r="14" spans="1:8" x14ac:dyDescent="0.3">
      <c r="D14" s="49"/>
      <c r="E14" s="48"/>
      <c r="G14" s="47"/>
    </row>
    <row r="15" spans="1:8" x14ac:dyDescent="0.3">
      <c r="G15" s="47"/>
    </row>
    <row r="19" spans="6:6" x14ac:dyDescent="0.3">
      <c r="F19" s="5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E1D0-24A8-FC4C-B997-E841C5B30D35}">
  <dimension ref="A1:Q149"/>
  <sheetViews>
    <sheetView workbookViewId="0">
      <pane xSplit="4" ySplit="6" topLeftCell="E118" activePane="bottomRight" state="frozen"/>
      <selection pane="topRight" activeCell="E1" sqref="E1"/>
      <selection pane="bottomLeft" activeCell="A6" sqref="A6"/>
      <selection pane="bottomRight" activeCell="M127" sqref="M127"/>
    </sheetView>
  </sheetViews>
  <sheetFormatPr defaultColWidth="10.796875" defaultRowHeight="15.6" x14ac:dyDescent="0.3"/>
  <cols>
    <col min="1" max="1" width="8.5" style="61" customWidth="1"/>
    <col min="2" max="2" width="6.59765625" style="61" bestFit="1" customWidth="1"/>
    <col min="3" max="3" width="21.69921875" style="61" bestFit="1" customWidth="1"/>
    <col min="4" max="4" width="35.59765625" style="61" bestFit="1" customWidth="1"/>
    <col min="5" max="6" width="10.69921875" style="61" customWidth="1"/>
    <col min="7" max="13" width="9.69921875" style="61" customWidth="1"/>
    <col min="14" max="14" width="10.5" style="61" bestFit="1" customWidth="1"/>
    <col min="15" max="15" width="9.69921875" style="61" customWidth="1"/>
    <col min="16" max="16384" width="10.796875" style="61"/>
  </cols>
  <sheetData>
    <row r="1" spans="1:17" x14ac:dyDescent="0.3">
      <c r="A1" s="60" t="s">
        <v>0</v>
      </c>
    </row>
    <row r="2" spans="1:17" x14ac:dyDescent="0.3">
      <c r="A2" s="60" t="s">
        <v>59</v>
      </c>
    </row>
    <row r="3" spans="1:17" x14ac:dyDescent="0.3">
      <c r="A3" s="60" t="s">
        <v>32</v>
      </c>
    </row>
    <row r="4" spans="1:17" x14ac:dyDescent="0.3">
      <c r="A4" s="60"/>
    </row>
    <row r="5" spans="1:17" s="63" customFormat="1" ht="15.6" customHeight="1" x14ac:dyDescent="0.3">
      <c r="A5" s="92" t="s">
        <v>36</v>
      </c>
      <c r="B5" s="94" t="s">
        <v>14</v>
      </c>
      <c r="C5" s="94" t="s">
        <v>15</v>
      </c>
      <c r="D5" s="94" t="s">
        <v>16</v>
      </c>
      <c r="E5" s="62"/>
      <c r="F5" s="96" t="s">
        <v>17</v>
      </c>
      <c r="G5" s="96" t="s">
        <v>18</v>
      </c>
      <c r="H5" s="91" t="s">
        <v>283</v>
      </c>
      <c r="I5" s="91"/>
      <c r="J5" s="96" t="s">
        <v>20</v>
      </c>
      <c r="K5" s="96" t="s">
        <v>21</v>
      </c>
      <c r="L5" s="96" t="s">
        <v>22</v>
      </c>
      <c r="M5" s="96" t="s">
        <v>23</v>
      </c>
      <c r="N5" s="89" t="s">
        <v>24</v>
      </c>
      <c r="O5" s="89" t="s">
        <v>25</v>
      </c>
    </row>
    <row r="6" spans="1:17" s="64" customFormat="1" ht="32.4" customHeight="1" x14ac:dyDescent="0.3">
      <c r="A6" s="93"/>
      <c r="B6" s="95"/>
      <c r="C6" s="95"/>
      <c r="D6" s="95"/>
      <c r="E6" s="55" t="s">
        <v>5</v>
      </c>
      <c r="F6" s="97"/>
      <c r="G6" s="97"/>
      <c r="H6" s="56" t="s">
        <v>19</v>
      </c>
      <c r="I6" s="56" t="s">
        <v>34</v>
      </c>
      <c r="J6" s="97"/>
      <c r="K6" s="97"/>
      <c r="L6" s="97"/>
      <c r="M6" s="97"/>
      <c r="N6" s="90"/>
      <c r="O6" s="90"/>
    </row>
    <row r="7" spans="1:17" s="63" customFormat="1" ht="14.4" x14ac:dyDescent="0.3">
      <c r="F7" s="65"/>
      <c r="G7" s="65"/>
      <c r="H7" s="65"/>
      <c r="I7" s="65"/>
      <c r="J7" s="65"/>
      <c r="P7" s="66"/>
      <c r="Q7" s="66"/>
    </row>
    <row r="8" spans="1:17" s="63" customFormat="1" ht="14.4" x14ac:dyDescent="0.3">
      <c r="A8" s="67" t="s">
        <v>61</v>
      </c>
      <c r="B8" s="68" t="s">
        <v>27</v>
      </c>
      <c r="C8" s="68" t="s">
        <v>40</v>
      </c>
      <c r="D8" s="68" t="s">
        <v>272</v>
      </c>
      <c r="E8" s="66"/>
      <c r="F8" s="65"/>
      <c r="G8" s="65"/>
      <c r="H8" s="65"/>
      <c r="I8" s="65"/>
      <c r="J8" s="65"/>
      <c r="K8" s="66">
        <v>-700</v>
      </c>
      <c r="L8" s="65"/>
      <c r="M8" s="66"/>
      <c r="N8" s="65">
        <f>SUM(E8:M8)</f>
        <v>-700</v>
      </c>
      <c r="O8" s="66">
        <v>0</v>
      </c>
      <c r="P8" s="66"/>
      <c r="Q8" s="66"/>
    </row>
    <row r="9" spans="1:17" s="63" customFormat="1" ht="14.4" x14ac:dyDescent="0.3">
      <c r="A9" s="67" t="s">
        <v>61</v>
      </c>
      <c r="B9" s="68" t="s">
        <v>27</v>
      </c>
      <c r="C9" s="68" t="s">
        <v>38</v>
      </c>
      <c r="D9" s="68" t="s">
        <v>39</v>
      </c>
      <c r="E9" s="66"/>
      <c r="F9" s="66"/>
      <c r="G9" s="65"/>
      <c r="H9" s="65"/>
      <c r="I9" s="65"/>
      <c r="J9" s="65"/>
      <c r="K9" s="65"/>
      <c r="L9" s="65"/>
      <c r="M9" s="66">
        <v>-160.16</v>
      </c>
      <c r="N9" s="65">
        <f>SUM(E9:M9)</f>
        <v>-160.16</v>
      </c>
      <c r="O9" s="66">
        <v>0</v>
      </c>
      <c r="P9" s="66"/>
      <c r="Q9" s="66"/>
    </row>
    <row r="10" spans="1:17" s="63" customFormat="1" ht="14.4" x14ac:dyDescent="0.3">
      <c r="A10" s="67" t="s">
        <v>61</v>
      </c>
      <c r="B10" s="68" t="s">
        <v>27</v>
      </c>
      <c r="C10" s="68" t="s">
        <v>52</v>
      </c>
      <c r="D10" s="68" t="s">
        <v>271</v>
      </c>
      <c r="E10" s="66">
        <v>-400</v>
      </c>
      <c r="F10" s="66"/>
      <c r="G10" s="65"/>
      <c r="H10" s="65"/>
      <c r="I10" s="65"/>
      <c r="J10" s="66"/>
      <c r="K10" s="65"/>
      <c r="L10" s="65"/>
      <c r="M10" s="65"/>
      <c r="N10" s="65">
        <f>SUM(E10:M10)</f>
        <v>-400</v>
      </c>
      <c r="O10" s="66">
        <v>0</v>
      </c>
      <c r="P10" s="66"/>
      <c r="Q10" s="66"/>
    </row>
    <row r="11" spans="1:17" s="63" customFormat="1" ht="14.4" x14ac:dyDescent="0.3">
      <c r="A11" s="67" t="s">
        <v>62</v>
      </c>
      <c r="B11" s="68" t="s">
        <v>26</v>
      </c>
      <c r="C11" s="68" t="s">
        <v>139</v>
      </c>
      <c r="D11" s="68" t="s">
        <v>35</v>
      </c>
      <c r="E11" s="65"/>
      <c r="F11" s="66">
        <v>-385.96</v>
      </c>
      <c r="G11" s="65"/>
      <c r="H11" s="65"/>
      <c r="J11" s="66"/>
      <c r="K11" s="65"/>
      <c r="L11" s="65"/>
      <c r="M11" s="65"/>
      <c r="N11" s="65">
        <f t="shared" ref="N11:N64" si="0">SUM(E11:M11)</f>
        <v>-385.96</v>
      </c>
      <c r="O11" s="66">
        <v>0</v>
      </c>
      <c r="P11" s="66"/>
      <c r="Q11" s="66"/>
    </row>
    <row r="12" spans="1:17" s="63" customFormat="1" ht="14.4" x14ac:dyDescent="0.3">
      <c r="A12" s="67" t="s">
        <v>63</v>
      </c>
      <c r="B12" s="68" t="s">
        <v>27</v>
      </c>
      <c r="C12" s="68" t="s">
        <v>19</v>
      </c>
      <c r="D12" s="68" t="s">
        <v>270</v>
      </c>
      <c r="E12" s="66"/>
      <c r="F12" s="65"/>
      <c r="G12" s="66"/>
      <c r="H12" s="66">
        <v>-1500</v>
      </c>
      <c r="J12" s="65"/>
      <c r="K12" s="65"/>
      <c r="L12" s="65"/>
      <c r="M12" s="65"/>
      <c r="N12" s="65">
        <f t="shared" si="0"/>
        <v>-1500</v>
      </c>
      <c r="O12" s="66">
        <v>0</v>
      </c>
      <c r="P12" s="66"/>
      <c r="Q12" s="66"/>
    </row>
    <row r="13" spans="1:17" s="63" customFormat="1" ht="14.4" x14ac:dyDescent="0.3">
      <c r="A13" s="67" t="s">
        <v>64</v>
      </c>
      <c r="B13" s="68" t="s">
        <v>26</v>
      </c>
      <c r="C13" s="68" t="s">
        <v>139</v>
      </c>
      <c r="D13" s="68" t="s">
        <v>45</v>
      </c>
      <c r="E13" s="66"/>
      <c r="F13" s="66">
        <v>-385.96</v>
      </c>
      <c r="G13" s="65"/>
      <c r="H13" s="65"/>
      <c r="J13" s="65"/>
      <c r="K13" s="66"/>
      <c r="L13" s="65"/>
      <c r="M13" s="65"/>
      <c r="N13" s="65">
        <f t="shared" si="0"/>
        <v>-385.96</v>
      </c>
      <c r="O13" s="66">
        <v>0</v>
      </c>
      <c r="P13" s="66"/>
      <c r="Q13" s="66"/>
    </row>
    <row r="14" spans="1:17" s="63" customFormat="1" ht="14.4" x14ac:dyDescent="0.3">
      <c r="A14" s="67" t="s">
        <v>64</v>
      </c>
      <c r="B14" s="68" t="s">
        <v>27</v>
      </c>
      <c r="C14" s="68" t="s">
        <v>19</v>
      </c>
      <c r="D14" s="68" t="s">
        <v>44</v>
      </c>
      <c r="F14" s="65"/>
      <c r="G14" s="66"/>
      <c r="H14" s="66"/>
      <c r="I14" s="65"/>
      <c r="J14" s="66">
        <v>-20</v>
      </c>
      <c r="K14" s="65"/>
      <c r="L14" s="66"/>
      <c r="M14" s="65"/>
      <c r="N14" s="65">
        <f t="shared" si="0"/>
        <v>-20</v>
      </c>
      <c r="O14" s="66">
        <v>0</v>
      </c>
      <c r="P14" s="66"/>
      <c r="Q14" s="66"/>
    </row>
    <row r="15" spans="1:17" s="63" customFormat="1" ht="14.4" x14ac:dyDescent="0.3">
      <c r="A15" s="67" t="s">
        <v>64</v>
      </c>
      <c r="B15" s="68" t="s">
        <v>27</v>
      </c>
      <c r="C15" s="68" t="s">
        <v>140</v>
      </c>
      <c r="D15" s="68" t="s">
        <v>269</v>
      </c>
      <c r="E15" s="66"/>
      <c r="F15" s="65"/>
      <c r="G15" s="66">
        <v>-165</v>
      </c>
      <c r="H15" s="65"/>
      <c r="I15" s="65"/>
      <c r="J15" s="65"/>
      <c r="K15" s="65"/>
      <c r="L15" s="65"/>
      <c r="M15" s="66"/>
      <c r="N15" s="65">
        <f>SUM(E15:M15)</f>
        <v>-165</v>
      </c>
      <c r="O15" s="66">
        <v>-27.5</v>
      </c>
      <c r="P15" s="66"/>
    </row>
    <row r="16" spans="1:17" s="63" customFormat="1" ht="14.4" x14ac:dyDescent="0.3">
      <c r="A16" s="67" t="s">
        <v>64</v>
      </c>
      <c r="B16" s="68" t="s">
        <v>27</v>
      </c>
      <c r="C16" s="68" t="s">
        <v>40</v>
      </c>
      <c r="D16" s="68" t="s">
        <v>268</v>
      </c>
      <c r="E16" s="66"/>
      <c r="F16" s="66"/>
      <c r="G16" s="65"/>
      <c r="H16" s="65"/>
      <c r="I16" s="65"/>
      <c r="J16" s="65"/>
      <c r="K16" s="66">
        <v>-700</v>
      </c>
      <c r="L16" s="65"/>
      <c r="M16" s="65"/>
      <c r="N16" s="65">
        <f>SUM(E16:M16)</f>
        <v>-700</v>
      </c>
      <c r="O16" s="66">
        <v>0</v>
      </c>
      <c r="P16" s="66"/>
      <c r="Q16" s="66"/>
    </row>
    <row r="17" spans="1:17" s="63" customFormat="1" ht="14.4" x14ac:dyDescent="0.3">
      <c r="A17" s="67" t="s">
        <v>64</v>
      </c>
      <c r="B17" s="68" t="s">
        <v>27</v>
      </c>
      <c r="C17" s="68" t="s">
        <v>37</v>
      </c>
      <c r="D17" s="68" t="s">
        <v>261</v>
      </c>
      <c r="E17" s="66"/>
      <c r="F17" s="65"/>
      <c r="G17" s="66"/>
      <c r="H17" s="65"/>
      <c r="I17" s="65"/>
      <c r="J17" s="65"/>
      <c r="K17" s="65"/>
      <c r="L17" s="66">
        <v>-170</v>
      </c>
      <c r="M17" s="65"/>
      <c r="N17" s="65">
        <f t="shared" si="0"/>
        <v>-170</v>
      </c>
      <c r="O17" s="66">
        <v>0</v>
      </c>
      <c r="P17" s="66"/>
      <c r="Q17" s="66"/>
    </row>
    <row r="18" spans="1:17" s="63" customFormat="1" ht="14.4" x14ac:dyDescent="0.3">
      <c r="A18" s="67" t="s">
        <v>64</v>
      </c>
      <c r="B18" s="68" t="s">
        <v>27</v>
      </c>
      <c r="C18" s="68" t="s">
        <v>141</v>
      </c>
      <c r="D18" s="68" t="s">
        <v>267</v>
      </c>
      <c r="E18" s="66">
        <v>-5.16</v>
      </c>
      <c r="F18" s="65"/>
      <c r="G18" s="65"/>
      <c r="H18" s="65"/>
      <c r="I18" s="65"/>
      <c r="J18" s="66"/>
      <c r="K18" s="65"/>
      <c r="L18" s="65"/>
      <c r="M18" s="66"/>
      <c r="N18" s="65">
        <f t="shared" ref="N18:N23" si="1">SUM(E18:M18)</f>
        <v>-5.16</v>
      </c>
      <c r="O18" s="66">
        <v>0</v>
      </c>
      <c r="P18" s="66"/>
      <c r="Q18" s="66"/>
    </row>
    <row r="19" spans="1:17" s="63" customFormat="1" ht="14.4" x14ac:dyDescent="0.3">
      <c r="A19" s="67" t="s">
        <v>64</v>
      </c>
      <c r="B19" s="68" t="s">
        <v>27</v>
      </c>
      <c r="C19" s="68" t="s">
        <v>142</v>
      </c>
      <c r="D19" s="68" t="s">
        <v>43</v>
      </c>
      <c r="E19" s="66">
        <v>-381.27</v>
      </c>
      <c r="F19" s="66"/>
      <c r="G19" s="65"/>
      <c r="H19" s="65"/>
      <c r="I19" s="65"/>
      <c r="J19" s="65"/>
      <c r="K19" s="65"/>
      <c r="L19" s="65"/>
      <c r="M19" s="65"/>
      <c r="N19" s="65">
        <f t="shared" si="1"/>
        <v>-381.27</v>
      </c>
      <c r="O19" s="66">
        <v>-40.86</v>
      </c>
      <c r="P19" s="66"/>
    </row>
    <row r="20" spans="1:17" s="63" customFormat="1" ht="14.4" x14ac:dyDescent="0.3">
      <c r="A20" s="67" t="s">
        <v>64</v>
      </c>
      <c r="B20" s="68" t="s">
        <v>27</v>
      </c>
      <c r="C20" s="68" t="s">
        <v>139</v>
      </c>
      <c r="D20" s="68" t="s">
        <v>266</v>
      </c>
      <c r="E20" s="66"/>
      <c r="F20" s="65"/>
      <c r="G20" s="66">
        <v>-104.99</v>
      </c>
      <c r="H20" s="65"/>
      <c r="I20" s="66"/>
      <c r="J20" s="65"/>
      <c r="K20" s="65"/>
      <c r="L20" s="65"/>
      <c r="M20" s="65"/>
      <c r="N20" s="65">
        <f t="shared" si="1"/>
        <v>-104.99</v>
      </c>
      <c r="O20" s="66">
        <v>-17.5</v>
      </c>
      <c r="P20" s="66"/>
    </row>
    <row r="21" spans="1:17" s="63" customFormat="1" ht="14.4" x14ac:dyDescent="0.3">
      <c r="A21" s="67" t="s">
        <v>65</v>
      </c>
      <c r="B21" s="68" t="s">
        <v>143</v>
      </c>
      <c r="C21" s="68" t="s">
        <v>38</v>
      </c>
      <c r="D21" s="68" t="s">
        <v>39</v>
      </c>
      <c r="F21" s="65"/>
      <c r="G21" s="65"/>
      <c r="H21" s="65"/>
      <c r="I21" s="65"/>
      <c r="J21" s="66"/>
      <c r="K21" s="65"/>
      <c r="L21" s="66"/>
      <c r="M21" s="66">
        <v>-305.25</v>
      </c>
      <c r="N21" s="65">
        <f t="shared" si="1"/>
        <v>-305.25</v>
      </c>
      <c r="O21" s="66">
        <v>0</v>
      </c>
      <c r="P21" s="66"/>
      <c r="Q21" s="66"/>
    </row>
    <row r="22" spans="1:17" s="63" customFormat="1" ht="14.4" x14ac:dyDescent="0.3">
      <c r="A22" s="67" t="s">
        <v>66</v>
      </c>
      <c r="B22" s="68" t="s">
        <v>27</v>
      </c>
      <c r="C22" s="68" t="s">
        <v>139</v>
      </c>
      <c r="D22" s="68" t="s">
        <v>265</v>
      </c>
      <c r="E22" s="66"/>
      <c r="F22" s="66">
        <v>-289.47000000000003</v>
      </c>
      <c r="G22" s="65"/>
      <c r="H22" s="65"/>
      <c r="I22" s="65"/>
      <c r="J22" s="66"/>
      <c r="K22" s="65"/>
      <c r="L22" s="65"/>
      <c r="M22" s="65"/>
      <c r="N22" s="65">
        <f t="shared" si="1"/>
        <v>-289.47000000000003</v>
      </c>
      <c r="O22" s="66">
        <v>0</v>
      </c>
      <c r="P22" s="66"/>
      <c r="Q22" s="66"/>
    </row>
    <row r="23" spans="1:17" s="63" customFormat="1" ht="14.4" x14ac:dyDescent="0.3">
      <c r="A23" s="67" t="s">
        <v>67</v>
      </c>
      <c r="B23" s="68" t="s">
        <v>27</v>
      </c>
      <c r="C23" s="68" t="s">
        <v>50</v>
      </c>
      <c r="D23" s="68" t="s">
        <v>264</v>
      </c>
      <c r="E23" s="66">
        <v>-486</v>
      </c>
      <c r="F23" s="65"/>
      <c r="G23" s="65"/>
      <c r="H23" s="65"/>
      <c r="I23" s="66"/>
      <c r="J23" s="65"/>
      <c r="K23" s="65"/>
      <c r="L23" s="65"/>
      <c r="M23" s="65"/>
      <c r="N23" s="65">
        <f t="shared" si="1"/>
        <v>-486</v>
      </c>
      <c r="O23" s="66">
        <v>-81</v>
      </c>
      <c r="P23" s="66"/>
    </row>
    <row r="24" spans="1:17" s="63" customFormat="1" ht="14.4" x14ac:dyDescent="0.3">
      <c r="A24" s="67" t="s">
        <v>67</v>
      </c>
      <c r="B24" s="68" t="s">
        <v>27</v>
      </c>
      <c r="C24" s="68" t="s">
        <v>19</v>
      </c>
      <c r="D24" s="68" t="s">
        <v>46</v>
      </c>
      <c r="E24" s="65"/>
      <c r="F24" s="66"/>
      <c r="G24" s="65"/>
      <c r="H24" s="65"/>
      <c r="I24" s="65"/>
      <c r="J24" s="66">
        <v>-20</v>
      </c>
      <c r="K24" s="65"/>
      <c r="L24" s="66"/>
      <c r="M24" s="65"/>
      <c r="N24" s="65">
        <f t="shared" si="0"/>
        <v>-20</v>
      </c>
      <c r="O24" s="66">
        <v>0</v>
      </c>
      <c r="P24" s="66"/>
      <c r="Q24" s="66"/>
    </row>
    <row r="25" spans="1:17" s="63" customFormat="1" ht="14.4" x14ac:dyDescent="0.3">
      <c r="A25" s="67" t="s">
        <v>67</v>
      </c>
      <c r="B25" s="68" t="s">
        <v>27</v>
      </c>
      <c r="C25" s="68" t="s">
        <v>52</v>
      </c>
      <c r="D25" s="68" t="s">
        <v>263</v>
      </c>
      <c r="E25" s="66">
        <v>-420.5</v>
      </c>
      <c r="F25" s="66"/>
      <c r="G25" s="65"/>
      <c r="H25" s="65"/>
      <c r="I25" s="65"/>
      <c r="J25" s="66"/>
      <c r="K25" s="65"/>
      <c r="L25" s="65"/>
      <c r="M25" s="65"/>
      <c r="N25" s="65">
        <f t="shared" si="0"/>
        <v>-420.5</v>
      </c>
      <c r="O25" s="66">
        <v>0</v>
      </c>
      <c r="P25" s="66"/>
      <c r="Q25" s="66"/>
    </row>
    <row r="26" spans="1:17" s="63" customFormat="1" ht="14.4" x14ac:dyDescent="0.3">
      <c r="A26" s="67" t="s">
        <v>68</v>
      </c>
      <c r="B26" s="68" t="s">
        <v>27</v>
      </c>
      <c r="C26" s="68" t="s">
        <v>144</v>
      </c>
      <c r="D26" s="68" t="s">
        <v>262</v>
      </c>
      <c r="E26" s="66"/>
      <c r="F26" s="65"/>
      <c r="G26" s="65"/>
      <c r="H26" s="65"/>
      <c r="I26" s="66">
        <v>-200</v>
      </c>
      <c r="J26" s="65"/>
      <c r="K26" s="66"/>
      <c r="L26" s="65"/>
      <c r="M26" s="65"/>
      <c r="N26" s="65">
        <f t="shared" si="0"/>
        <v>-200</v>
      </c>
      <c r="O26" s="66">
        <v>0</v>
      </c>
      <c r="P26" s="66"/>
      <c r="Q26" s="66"/>
    </row>
    <row r="27" spans="1:17" s="63" customFormat="1" ht="14.4" x14ac:dyDescent="0.3">
      <c r="A27" s="67" t="s">
        <v>69</v>
      </c>
      <c r="B27" s="68" t="s">
        <v>27</v>
      </c>
      <c r="C27" s="68" t="s">
        <v>37</v>
      </c>
      <c r="D27" s="68" t="s">
        <v>261</v>
      </c>
      <c r="E27" s="65"/>
      <c r="F27" s="66"/>
      <c r="G27" s="65"/>
      <c r="H27" s="65"/>
      <c r="I27" s="65"/>
      <c r="J27" s="65"/>
      <c r="K27" s="66"/>
      <c r="L27" s="66">
        <v>-170</v>
      </c>
      <c r="M27" s="65"/>
      <c r="N27" s="65">
        <f t="shared" si="0"/>
        <v>-170</v>
      </c>
      <c r="O27" s="66">
        <v>0</v>
      </c>
      <c r="P27" s="66"/>
      <c r="Q27" s="66"/>
    </row>
    <row r="28" spans="1:17" s="63" customFormat="1" ht="14.4" x14ac:dyDescent="0.3">
      <c r="A28" s="67" t="s">
        <v>70</v>
      </c>
      <c r="B28" s="68" t="s">
        <v>27</v>
      </c>
      <c r="C28" s="68" t="s">
        <v>19</v>
      </c>
      <c r="D28" s="68" t="s">
        <v>49</v>
      </c>
      <c r="E28" s="66"/>
      <c r="F28" s="66"/>
      <c r="G28" s="65"/>
      <c r="H28" s="65"/>
      <c r="I28" s="65"/>
      <c r="J28" s="66">
        <v>-20</v>
      </c>
      <c r="K28" s="65"/>
      <c r="L28" s="65"/>
      <c r="M28" s="65"/>
      <c r="N28" s="65">
        <f t="shared" si="0"/>
        <v>-20</v>
      </c>
      <c r="O28" s="66">
        <v>0</v>
      </c>
      <c r="P28" s="66"/>
      <c r="Q28" s="66"/>
    </row>
    <row r="29" spans="1:17" s="63" customFormat="1" ht="14.4" x14ac:dyDescent="0.3">
      <c r="A29" s="67" t="s">
        <v>71</v>
      </c>
      <c r="B29" s="68" t="s">
        <v>27</v>
      </c>
      <c r="C29" s="68" t="s">
        <v>140</v>
      </c>
      <c r="D29" s="68" t="s">
        <v>260</v>
      </c>
      <c r="E29" s="66">
        <v>-330</v>
      </c>
      <c r="F29" s="65"/>
      <c r="G29" s="65"/>
      <c r="H29" s="65"/>
      <c r="I29" s="65"/>
      <c r="J29" s="65"/>
      <c r="K29" s="66"/>
      <c r="L29" s="65"/>
      <c r="M29" s="65"/>
      <c r="N29" s="65">
        <f t="shared" si="0"/>
        <v>-330</v>
      </c>
      <c r="O29" s="66">
        <v>-55</v>
      </c>
      <c r="P29" s="66"/>
    </row>
    <row r="30" spans="1:17" s="63" customFormat="1" ht="14.4" x14ac:dyDescent="0.3">
      <c r="A30" s="67" t="s">
        <v>72</v>
      </c>
      <c r="B30" s="68" t="s">
        <v>47</v>
      </c>
      <c r="C30" s="68" t="s">
        <v>145</v>
      </c>
      <c r="D30" s="68" t="s">
        <v>259</v>
      </c>
      <c r="E30" s="66"/>
      <c r="F30" s="66">
        <v>-106.29</v>
      </c>
      <c r="G30" s="65"/>
      <c r="H30" s="65"/>
      <c r="I30" s="65"/>
      <c r="J30" s="65"/>
      <c r="K30" s="66"/>
      <c r="L30" s="65"/>
      <c r="M30" s="65"/>
      <c r="N30" s="65">
        <f t="shared" si="0"/>
        <v>-106.29</v>
      </c>
      <c r="O30" s="66">
        <v>0</v>
      </c>
      <c r="P30" s="66"/>
      <c r="Q30" s="66"/>
    </row>
    <row r="31" spans="1:17" s="63" customFormat="1" ht="14.4" x14ac:dyDescent="0.3">
      <c r="A31" s="67" t="s">
        <v>72</v>
      </c>
      <c r="B31" s="68" t="s">
        <v>47</v>
      </c>
      <c r="C31" s="68" t="s">
        <v>57</v>
      </c>
      <c r="D31" s="68" t="s">
        <v>258</v>
      </c>
      <c r="E31" s="66"/>
      <c r="F31" s="66">
        <v>-106.49</v>
      </c>
      <c r="G31" s="65"/>
      <c r="H31" s="65"/>
      <c r="I31" s="65"/>
      <c r="J31" s="65"/>
      <c r="K31" s="65"/>
      <c r="L31" s="65"/>
      <c r="M31" s="65"/>
      <c r="N31" s="65">
        <f t="shared" si="0"/>
        <v>-106.49</v>
      </c>
      <c r="O31" s="66">
        <v>0</v>
      </c>
      <c r="P31" s="66"/>
      <c r="Q31" s="66"/>
    </row>
    <row r="32" spans="1:17" s="63" customFormat="1" ht="14.4" x14ac:dyDescent="0.3">
      <c r="A32" s="67" t="s">
        <v>73</v>
      </c>
      <c r="B32" s="68" t="s">
        <v>27</v>
      </c>
      <c r="C32" s="68" t="s">
        <v>40</v>
      </c>
      <c r="D32" s="68" t="s">
        <v>257</v>
      </c>
      <c r="E32" s="66"/>
      <c r="F32" s="66"/>
      <c r="G32" s="65"/>
      <c r="H32" s="65"/>
      <c r="I32" s="65"/>
      <c r="J32" s="65"/>
      <c r="K32" s="66">
        <v>-700</v>
      </c>
      <c r="L32" s="65"/>
      <c r="M32" s="65"/>
      <c r="N32" s="65">
        <f t="shared" si="0"/>
        <v>-700</v>
      </c>
      <c r="O32" s="66">
        <v>0</v>
      </c>
      <c r="P32" s="66"/>
      <c r="Q32" s="66"/>
    </row>
    <row r="33" spans="1:17" s="63" customFormat="1" ht="14.4" x14ac:dyDescent="0.3">
      <c r="A33" s="67" t="s">
        <v>73</v>
      </c>
      <c r="B33" s="68" t="s">
        <v>27</v>
      </c>
      <c r="C33" s="68" t="s">
        <v>40</v>
      </c>
      <c r="D33" s="68" t="s">
        <v>256</v>
      </c>
      <c r="E33" s="66"/>
      <c r="F33" s="65"/>
      <c r="G33" s="65"/>
      <c r="H33" s="65"/>
      <c r="I33" s="65"/>
      <c r="J33" s="65"/>
      <c r="K33" s="66">
        <v>-700</v>
      </c>
      <c r="L33" s="65"/>
      <c r="M33" s="65"/>
      <c r="N33" s="65">
        <f t="shared" si="0"/>
        <v>-700</v>
      </c>
      <c r="O33" s="66">
        <v>0</v>
      </c>
      <c r="P33" s="66"/>
      <c r="Q33" s="66"/>
    </row>
    <row r="34" spans="1:17" s="63" customFormat="1" ht="14.4" x14ac:dyDescent="0.3">
      <c r="A34" s="67" t="s">
        <v>73</v>
      </c>
      <c r="B34" s="68" t="s">
        <v>27</v>
      </c>
      <c r="C34" s="68" t="s">
        <v>146</v>
      </c>
      <c r="D34" s="68" t="s">
        <v>255</v>
      </c>
      <c r="E34" s="66">
        <v>-352.8</v>
      </c>
      <c r="F34" s="66"/>
      <c r="G34" s="65"/>
      <c r="H34" s="65"/>
      <c r="I34" s="65"/>
      <c r="J34" s="65"/>
      <c r="K34" s="65"/>
      <c r="L34" s="65"/>
      <c r="M34" s="65"/>
      <c r="N34" s="65">
        <f t="shared" si="0"/>
        <v>-352.8</v>
      </c>
      <c r="O34" s="66">
        <v>-58.8</v>
      </c>
      <c r="P34" s="66"/>
    </row>
    <row r="35" spans="1:17" s="63" customFormat="1" ht="14.4" x14ac:dyDescent="0.3">
      <c r="A35" s="67" t="s">
        <v>74</v>
      </c>
      <c r="B35" s="68" t="s">
        <v>41</v>
      </c>
      <c r="C35" s="68" t="s">
        <v>42</v>
      </c>
      <c r="D35" s="68" t="s">
        <v>254</v>
      </c>
      <c r="E35" s="66">
        <v>-4.25</v>
      </c>
      <c r="F35" s="66"/>
      <c r="G35" s="65"/>
      <c r="H35" s="65"/>
      <c r="I35" s="65"/>
      <c r="J35" s="65"/>
      <c r="K35" s="65"/>
      <c r="L35" s="65"/>
      <c r="M35" s="65"/>
      <c r="N35" s="65">
        <f t="shared" si="0"/>
        <v>-4.25</v>
      </c>
      <c r="O35" s="66">
        <v>0</v>
      </c>
      <c r="P35" s="66"/>
      <c r="Q35" s="66"/>
    </row>
    <row r="36" spans="1:17" s="63" customFormat="1" ht="14.4" x14ac:dyDescent="0.3">
      <c r="A36" s="67" t="s">
        <v>75</v>
      </c>
      <c r="B36" s="68" t="s">
        <v>27</v>
      </c>
      <c r="C36" s="68" t="s">
        <v>147</v>
      </c>
      <c r="D36" s="68" t="s">
        <v>253</v>
      </c>
      <c r="E36" s="66">
        <v>-225.02</v>
      </c>
      <c r="F36" s="65"/>
      <c r="G36" s="65"/>
      <c r="H36" s="65"/>
      <c r="I36" s="65"/>
      <c r="J36" s="65"/>
      <c r="K36" s="65"/>
      <c r="L36" s="66"/>
      <c r="M36" s="65"/>
      <c r="N36" s="65">
        <f t="shared" si="0"/>
        <v>-225.02</v>
      </c>
      <c r="O36" s="66">
        <v>-37.5</v>
      </c>
      <c r="P36" s="66"/>
    </row>
    <row r="37" spans="1:17" s="63" customFormat="1" ht="14.4" x14ac:dyDescent="0.3">
      <c r="A37" s="67" t="s">
        <v>76</v>
      </c>
      <c r="B37" s="68" t="s">
        <v>27</v>
      </c>
      <c r="C37" s="68" t="s">
        <v>148</v>
      </c>
      <c r="D37" s="68" t="s">
        <v>252</v>
      </c>
      <c r="E37" s="66">
        <v>-122.92</v>
      </c>
      <c r="F37" s="66"/>
      <c r="G37" s="65"/>
      <c r="H37" s="65"/>
      <c r="I37" s="65"/>
      <c r="J37" s="65"/>
      <c r="K37" s="65"/>
      <c r="L37" s="66"/>
      <c r="M37" s="65"/>
      <c r="N37" s="65">
        <f t="shared" si="0"/>
        <v>-122.92</v>
      </c>
      <c r="O37" s="66">
        <v>-20.5</v>
      </c>
      <c r="P37" s="66"/>
    </row>
    <row r="38" spans="1:17" s="63" customFormat="1" ht="14.4" x14ac:dyDescent="0.3">
      <c r="A38" s="67" t="s">
        <v>76</v>
      </c>
      <c r="B38" s="68" t="s">
        <v>27</v>
      </c>
      <c r="C38" s="68" t="s">
        <v>139</v>
      </c>
      <c r="D38" s="68" t="s">
        <v>251</v>
      </c>
      <c r="E38" s="65"/>
      <c r="F38" s="66">
        <v>-33.97</v>
      </c>
      <c r="G38" s="66"/>
      <c r="H38" s="65"/>
      <c r="I38" s="65"/>
      <c r="J38" s="65"/>
      <c r="K38" s="65"/>
      <c r="L38" s="66"/>
      <c r="M38" s="65"/>
      <c r="N38" s="65">
        <f t="shared" si="0"/>
        <v>-33.97</v>
      </c>
      <c r="O38" s="66">
        <v>0</v>
      </c>
      <c r="P38" s="66"/>
      <c r="Q38" s="66"/>
    </row>
    <row r="39" spans="1:17" s="63" customFormat="1" ht="14.4" x14ac:dyDescent="0.3">
      <c r="A39" s="67" t="s">
        <v>77</v>
      </c>
      <c r="B39" s="68" t="s">
        <v>41</v>
      </c>
      <c r="C39" s="68" t="s">
        <v>149</v>
      </c>
      <c r="D39" s="68" t="s">
        <v>250</v>
      </c>
      <c r="E39" s="66">
        <v>-10551.94</v>
      </c>
      <c r="F39" s="65"/>
      <c r="G39" s="65"/>
      <c r="H39" s="65"/>
      <c r="I39" s="65"/>
      <c r="J39" s="65"/>
      <c r="K39" s="65"/>
      <c r="L39" s="66"/>
      <c r="M39" s="65"/>
      <c r="N39" s="65">
        <f t="shared" si="0"/>
        <v>-10551.94</v>
      </c>
      <c r="O39" s="66">
        <v>0</v>
      </c>
      <c r="P39" s="66"/>
      <c r="Q39" s="66"/>
    </row>
    <row r="40" spans="1:17" s="63" customFormat="1" ht="14.4" x14ac:dyDescent="0.3">
      <c r="A40" s="67" t="s">
        <v>78</v>
      </c>
      <c r="B40" s="68" t="s">
        <v>47</v>
      </c>
      <c r="C40" s="68" t="s">
        <v>57</v>
      </c>
      <c r="D40" s="68" t="s">
        <v>249</v>
      </c>
      <c r="E40" s="69"/>
      <c r="F40" s="66">
        <v>-8.61</v>
      </c>
      <c r="G40" s="65"/>
      <c r="H40" s="65"/>
      <c r="I40" s="65"/>
      <c r="J40" s="65"/>
      <c r="K40" s="65"/>
      <c r="L40" s="66"/>
      <c r="M40" s="65"/>
      <c r="N40" s="65">
        <f t="shared" si="0"/>
        <v>-8.61</v>
      </c>
      <c r="O40" s="66">
        <v>0</v>
      </c>
      <c r="P40" s="66"/>
      <c r="Q40" s="66"/>
    </row>
    <row r="41" spans="1:17" s="63" customFormat="1" ht="14.4" x14ac:dyDescent="0.3">
      <c r="A41" s="67" t="s">
        <v>78</v>
      </c>
      <c r="B41" s="68" t="s">
        <v>47</v>
      </c>
      <c r="C41" s="68" t="s">
        <v>150</v>
      </c>
      <c r="D41" s="68" t="s">
        <v>248</v>
      </c>
      <c r="E41" s="65"/>
      <c r="F41" s="65"/>
      <c r="G41" s="66">
        <v>-64.989999999999995</v>
      </c>
      <c r="H41" s="65"/>
      <c r="I41" s="65"/>
      <c r="J41" s="69"/>
      <c r="K41" s="65"/>
      <c r="L41" s="66"/>
      <c r="M41" s="65"/>
      <c r="N41" s="65">
        <f t="shared" si="0"/>
        <v>-64.989999999999995</v>
      </c>
      <c r="O41" s="66">
        <v>0</v>
      </c>
      <c r="P41" s="66"/>
      <c r="Q41" s="66"/>
    </row>
    <row r="42" spans="1:17" s="63" customFormat="1" ht="14.4" x14ac:dyDescent="0.3">
      <c r="A42" s="67" t="s">
        <v>78</v>
      </c>
      <c r="B42" s="68" t="s">
        <v>47</v>
      </c>
      <c r="C42" s="68" t="s">
        <v>51</v>
      </c>
      <c r="D42" s="68" t="s">
        <v>197</v>
      </c>
      <c r="E42" s="66"/>
      <c r="F42" s="65"/>
      <c r="G42" s="65"/>
      <c r="H42" s="65"/>
      <c r="I42" s="65"/>
      <c r="J42" s="65"/>
      <c r="K42" s="65"/>
      <c r="L42" s="66">
        <v>-65.180000000000007</v>
      </c>
      <c r="M42" s="65"/>
      <c r="N42" s="65">
        <f t="shared" si="0"/>
        <v>-65.180000000000007</v>
      </c>
      <c r="O42" s="66">
        <v>-10.86</v>
      </c>
      <c r="P42" s="66"/>
    </row>
    <row r="43" spans="1:17" s="63" customFormat="1" ht="14.4" x14ac:dyDescent="0.3">
      <c r="A43" s="67" t="s">
        <v>78</v>
      </c>
      <c r="B43" s="68" t="s">
        <v>47</v>
      </c>
      <c r="C43" s="68" t="s">
        <v>57</v>
      </c>
      <c r="D43" s="68" t="s">
        <v>247</v>
      </c>
      <c r="E43" s="69"/>
      <c r="F43" s="66">
        <v>-72.239999999999995</v>
      </c>
      <c r="G43" s="65"/>
      <c r="H43" s="65"/>
      <c r="I43" s="65"/>
      <c r="J43" s="65"/>
      <c r="K43" s="65"/>
      <c r="L43" s="69"/>
      <c r="M43" s="65"/>
      <c r="N43" s="65">
        <f t="shared" si="0"/>
        <v>-72.239999999999995</v>
      </c>
      <c r="O43" s="66">
        <v>0</v>
      </c>
      <c r="P43" s="66"/>
      <c r="Q43" s="66"/>
    </row>
    <row r="44" spans="1:17" s="63" customFormat="1" ht="14.4" x14ac:dyDescent="0.3">
      <c r="A44" s="67" t="s">
        <v>79</v>
      </c>
      <c r="B44" s="68" t="s">
        <v>27</v>
      </c>
      <c r="C44" s="68" t="s">
        <v>151</v>
      </c>
      <c r="D44" s="68" t="s">
        <v>246</v>
      </c>
      <c r="E44" s="69"/>
      <c r="F44" s="65"/>
      <c r="G44" s="65"/>
      <c r="H44" s="65"/>
      <c r="I44" s="65"/>
      <c r="J44" s="65"/>
      <c r="K44" s="65"/>
      <c r="L44" s="66">
        <v>-170</v>
      </c>
      <c r="M44" s="65"/>
      <c r="N44" s="65">
        <f t="shared" si="0"/>
        <v>-170</v>
      </c>
      <c r="O44" s="66">
        <v>0</v>
      </c>
      <c r="P44" s="66"/>
      <c r="Q44" s="66"/>
    </row>
    <row r="45" spans="1:17" s="63" customFormat="1" ht="14.4" x14ac:dyDescent="0.3">
      <c r="A45" s="67" t="s">
        <v>80</v>
      </c>
      <c r="B45" s="68" t="s">
        <v>27</v>
      </c>
      <c r="C45" s="68" t="s">
        <v>151</v>
      </c>
      <c r="D45" s="68" t="s">
        <v>245</v>
      </c>
      <c r="E45" s="66"/>
      <c r="F45" s="65"/>
      <c r="G45" s="65"/>
      <c r="H45" s="65"/>
      <c r="I45" s="65"/>
      <c r="J45" s="69"/>
      <c r="K45" s="65"/>
      <c r="L45" s="66">
        <v>-170</v>
      </c>
      <c r="M45" s="65"/>
      <c r="N45" s="65">
        <f t="shared" si="0"/>
        <v>-170</v>
      </c>
      <c r="O45" s="66">
        <v>0</v>
      </c>
      <c r="P45" s="66"/>
      <c r="Q45" s="66"/>
    </row>
    <row r="46" spans="1:17" s="63" customFormat="1" ht="14.4" x14ac:dyDescent="0.3">
      <c r="A46" s="67" t="s">
        <v>80</v>
      </c>
      <c r="B46" s="68" t="s">
        <v>27</v>
      </c>
      <c r="C46" s="68" t="s">
        <v>152</v>
      </c>
      <c r="D46" s="68" t="s">
        <v>244</v>
      </c>
      <c r="E46" s="66">
        <v>-14.7</v>
      </c>
      <c r="F46" s="65"/>
      <c r="G46" s="65"/>
      <c r="H46" s="65"/>
      <c r="I46" s="65"/>
      <c r="J46" s="65"/>
      <c r="K46" s="65"/>
      <c r="L46" s="66"/>
      <c r="M46" s="65"/>
      <c r="N46" s="65">
        <f t="shared" si="0"/>
        <v>-14.7</v>
      </c>
      <c r="O46" s="66">
        <v>0</v>
      </c>
      <c r="P46" s="66"/>
      <c r="Q46" s="66"/>
    </row>
    <row r="47" spans="1:17" s="63" customFormat="1" ht="28.8" x14ac:dyDescent="0.3">
      <c r="A47" s="70" t="s">
        <v>80</v>
      </c>
      <c r="B47" s="71" t="s">
        <v>47</v>
      </c>
      <c r="C47" s="71" t="s">
        <v>153</v>
      </c>
      <c r="D47" s="72" t="s">
        <v>243</v>
      </c>
      <c r="E47" s="69">
        <v>-5.6</v>
      </c>
      <c r="F47" s="65"/>
      <c r="G47" s="65"/>
      <c r="H47" s="65"/>
      <c r="I47" s="65"/>
      <c r="J47" s="66"/>
      <c r="K47" s="65"/>
      <c r="L47" s="69"/>
      <c r="M47" s="65"/>
      <c r="N47" s="65">
        <f t="shared" si="0"/>
        <v>-5.6</v>
      </c>
      <c r="O47" s="66">
        <v>0</v>
      </c>
      <c r="P47" s="69"/>
      <c r="Q47" s="69"/>
    </row>
    <row r="48" spans="1:17" s="63" customFormat="1" ht="28.8" x14ac:dyDescent="0.3">
      <c r="A48" s="70" t="s">
        <v>81</v>
      </c>
      <c r="B48" s="71" t="s">
        <v>47</v>
      </c>
      <c r="C48" s="71" t="s">
        <v>153</v>
      </c>
      <c r="D48" s="72" t="s">
        <v>242</v>
      </c>
      <c r="E48" s="69">
        <v>-5.6</v>
      </c>
      <c r="F48" s="65"/>
      <c r="G48" s="65"/>
      <c r="H48" s="65"/>
      <c r="I48" s="65"/>
      <c r="J48" s="65"/>
      <c r="K48" s="65"/>
      <c r="L48" s="65"/>
      <c r="M48" s="65"/>
      <c r="N48" s="65">
        <f t="shared" si="0"/>
        <v>-5.6</v>
      </c>
      <c r="O48" s="66">
        <v>0</v>
      </c>
      <c r="P48" s="69"/>
      <c r="Q48" s="69"/>
    </row>
    <row r="49" spans="1:17" s="63" customFormat="1" ht="14.4" x14ac:dyDescent="0.3">
      <c r="A49" s="70" t="s">
        <v>82</v>
      </c>
      <c r="B49" s="71" t="s">
        <v>27</v>
      </c>
      <c r="C49" s="71" t="s">
        <v>19</v>
      </c>
      <c r="D49" s="71" t="s">
        <v>241</v>
      </c>
      <c r="E49" s="73"/>
      <c r="F49" s="65"/>
      <c r="G49" s="65"/>
      <c r="H49" s="65"/>
      <c r="I49" s="65"/>
      <c r="J49" s="69">
        <v>-20</v>
      </c>
      <c r="K49" s="65"/>
      <c r="L49" s="65"/>
      <c r="M49" s="65"/>
      <c r="N49" s="65">
        <f t="shared" si="0"/>
        <v>-20</v>
      </c>
      <c r="O49" s="66">
        <v>0</v>
      </c>
      <c r="P49" s="69"/>
      <c r="Q49" s="69"/>
    </row>
    <row r="50" spans="1:17" s="63" customFormat="1" ht="14.4" x14ac:dyDescent="0.3">
      <c r="A50" s="70" t="s">
        <v>84</v>
      </c>
      <c r="B50" s="71" t="s">
        <v>47</v>
      </c>
      <c r="C50" s="71" t="s">
        <v>42</v>
      </c>
      <c r="D50" s="71" t="s">
        <v>233</v>
      </c>
      <c r="E50" s="69">
        <v>-4.25</v>
      </c>
      <c r="F50" s="65"/>
      <c r="G50" s="65"/>
      <c r="H50" s="65"/>
      <c r="I50" s="65"/>
      <c r="J50" s="65"/>
      <c r="K50" s="65"/>
      <c r="L50" s="73"/>
      <c r="M50" s="65"/>
      <c r="N50" s="65">
        <f t="shared" si="0"/>
        <v>-4.25</v>
      </c>
      <c r="O50" s="66">
        <v>0</v>
      </c>
    </row>
    <row r="51" spans="1:17" s="63" customFormat="1" ht="14.4" x14ac:dyDescent="0.3">
      <c r="A51" s="70" t="s">
        <v>88</v>
      </c>
      <c r="B51" s="71" t="s">
        <v>47</v>
      </c>
      <c r="C51" s="71" t="s">
        <v>51</v>
      </c>
      <c r="D51" s="71" t="s">
        <v>197</v>
      </c>
      <c r="E51" s="65"/>
      <c r="F51" s="66"/>
      <c r="G51" s="65"/>
      <c r="H51" s="65"/>
      <c r="I51" s="65"/>
      <c r="J51" s="73"/>
      <c r="K51" s="65"/>
      <c r="L51" s="69">
        <v>-65.180000000000007</v>
      </c>
      <c r="M51" s="65"/>
      <c r="N51" s="65">
        <f t="shared" si="0"/>
        <v>-65.180000000000007</v>
      </c>
      <c r="O51" s="69">
        <v>-10.86</v>
      </c>
    </row>
    <row r="52" spans="1:17" s="63" customFormat="1" ht="14.4" x14ac:dyDescent="0.3">
      <c r="A52" s="99" t="s">
        <v>89</v>
      </c>
      <c r="B52" s="100" t="s">
        <v>47</v>
      </c>
      <c r="C52" s="98" t="s">
        <v>154</v>
      </c>
      <c r="D52" s="74" t="s">
        <v>240</v>
      </c>
      <c r="E52" s="73">
        <v>-58.13</v>
      </c>
      <c r="F52" s="65"/>
      <c r="G52" s="65"/>
      <c r="H52" s="65"/>
      <c r="I52" s="65"/>
      <c r="J52" s="65"/>
      <c r="K52" s="65"/>
      <c r="L52" s="65"/>
      <c r="M52" s="65"/>
      <c r="N52" s="65">
        <f t="shared" si="0"/>
        <v>-58.13</v>
      </c>
      <c r="O52" s="73">
        <v>-9.69</v>
      </c>
    </row>
    <row r="53" spans="1:17" s="63" customFormat="1" ht="14.4" x14ac:dyDescent="0.3">
      <c r="A53" s="99"/>
      <c r="B53" s="100"/>
      <c r="C53" s="98"/>
      <c r="D53" s="74" t="s">
        <v>213</v>
      </c>
      <c r="E53" s="73">
        <v>-7.49</v>
      </c>
      <c r="F53" s="65"/>
      <c r="G53" s="65"/>
      <c r="H53" s="65"/>
      <c r="I53" s="65"/>
      <c r="J53" s="65"/>
      <c r="K53" s="65"/>
      <c r="L53" s="65"/>
      <c r="M53" s="65"/>
      <c r="N53" s="65">
        <f t="shared" si="0"/>
        <v>-7.49</v>
      </c>
      <c r="O53" s="66">
        <v>0</v>
      </c>
      <c r="P53" s="69"/>
      <c r="Q53" s="69"/>
    </row>
    <row r="54" spans="1:17" x14ac:dyDescent="0.3">
      <c r="A54" s="99"/>
      <c r="B54" s="100"/>
      <c r="C54" s="98"/>
      <c r="D54" s="74" t="s">
        <v>213</v>
      </c>
      <c r="E54" s="73">
        <v>-3.38</v>
      </c>
      <c r="J54" s="66"/>
      <c r="N54" s="65">
        <f t="shared" si="0"/>
        <v>-3.38</v>
      </c>
      <c r="O54" s="73">
        <v>-0.56000000000000005</v>
      </c>
      <c r="P54" s="69"/>
      <c r="Q54" s="69"/>
    </row>
    <row r="55" spans="1:17" x14ac:dyDescent="0.3">
      <c r="A55" s="75" t="s">
        <v>90</v>
      </c>
      <c r="B55" s="71" t="s">
        <v>27</v>
      </c>
      <c r="C55" s="76" t="s">
        <v>151</v>
      </c>
      <c r="D55" s="74" t="s">
        <v>239</v>
      </c>
      <c r="E55" s="73"/>
      <c r="L55" s="73">
        <v>-170</v>
      </c>
      <c r="N55" s="65">
        <f t="shared" si="0"/>
        <v>-170</v>
      </c>
      <c r="O55" s="66">
        <v>0</v>
      </c>
      <c r="P55" s="69"/>
      <c r="Q55" s="69"/>
    </row>
    <row r="56" spans="1:17" x14ac:dyDescent="0.3">
      <c r="A56" s="75" t="s">
        <v>91</v>
      </c>
      <c r="B56" s="71" t="s">
        <v>27</v>
      </c>
      <c r="C56" s="68" t="s">
        <v>140</v>
      </c>
      <c r="D56" s="74" t="s">
        <v>238</v>
      </c>
      <c r="E56" s="73">
        <v>-96</v>
      </c>
      <c r="L56" s="73"/>
      <c r="N56" s="65">
        <f t="shared" si="0"/>
        <v>-96</v>
      </c>
      <c r="O56" s="73">
        <v>-16</v>
      </c>
      <c r="P56" s="69"/>
      <c r="Q56" s="69"/>
    </row>
    <row r="57" spans="1:17" x14ac:dyDescent="0.3">
      <c r="A57" s="75" t="s">
        <v>91</v>
      </c>
      <c r="B57" s="71" t="s">
        <v>27</v>
      </c>
      <c r="C57" s="76" t="s">
        <v>40</v>
      </c>
      <c r="D57" s="74" t="s">
        <v>237</v>
      </c>
      <c r="H57" s="66"/>
      <c r="K57" s="73">
        <v>-750</v>
      </c>
      <c r="N57" s="65">
        <f t="shared" si="0"/>
        <v>-750</v>
      </c>
      <c r="O57" s="66">
        <v>0</v>
      </c>
      <c r="P57" s="69"/>
      <c r="Q57" s="69"/>
    </row>
    <row r="58" spans="1:17" x14ac:dyDescent="0.3">
      <c r="A58" s="75" t="s">
        <v>92</v>
      </c>
      <c r="B58" s="71" t="s">
        <v>27</v>
      </c>
      <c r="C58" s="76" t="s">
        <v>38</v>
      </c>
      <c r="D58" s="74" t="s">
        <v>39</v>
      </c>
      <c r="E58" s="66"/>
      <c r="M58" s="73">
        <v>-476.19</v>
      </c>
      <c r="N58" s="65">
        <f t="shared" si="0"/>
        <v>-476.19</v>
      </c>
      <c r="O58" s="66">
        <v>0</v>
      </c>
      <c r="P58" s="69"/>
      <c r="Q58" s="69"/>
    </row>
    <row r="59" spans="1:17" x14ac:dyDescent="0.3">
      <c r="A59" s="75" t="s">
        <v>93</v>
      </c>
      <c r="B59" s="71" t="s">
        <v>27</v>
      </c>
      <c r="C59" s="76" t="s">
        <v>19</v>
      </c>
      <c r="D59" s="74" t="s">
        <v>236</v>
      </c>
      <c r="E59" s="66"/>
      <c r="J59" s="73">
        <v>-30</v>
      </c>
      <c r="N59" s="65">
        <f t="shared" si="0"/>
        <v>-30</v>
      </c>
      <c r="O59" s="66">
        <v>0</v>
      </c>
      <c r="P59" s="73"/>
      <c r="Q59" s="73"/>
    </row>
    <row r="60" spans="1:17" ht="27.6" x14ac:dyDescent="0.3">
      <c r="A60" s="75" t="s">
        <v>93</v>
      </c>
      <c r="B60" s="71" t="s">
        <v>27</v>
      </c>
      <c r="C60" s="76" t="s">
        <v>155</v>
      </c>
      <c r="D60" s="74" t="s">
        <v>235</v>
      </c>
      <c r="E60" s="73">
        <v>-1195.19</v>
      </c>
      <c r="I60" s="66"/>
      <c r="N60" s="65">
        <f t="shared" si="0"/>
        <v>-1195.19</v>
      </c>
      <c r="O60" s="73">
        <v>-199.2</v>
      </c>
      <c r="P60" s="73"/>
      <c r="Q60" s="73"/>
    </row>
    <row r="61" spans="1:17" x14ac:dyDescent="0.3">
      <c r="A61" s="75" t="s">
        <v>93</v>
      </c>
      <c r="B61" s="71" t="s">
        <v>27</v>
      </c>
      <c r="C61" s="76" t="s">
        <v>156</v>
      </c>
      <c r="D61" s="74" t="s">
        <v>234</v>
      </c>
      <c r="E61" s="73">
        <v>-20.8</v>
      </c>
      <c r="I61" s="66"/>
      <c r="N61" s="65">
        <f t="shared" si="0"/>
        <v>-20.8</v>
      </c>
      <c r="O61" s="66">
        <v>0</v>
      </c>
      <c r="P61" s="73"/>
      <c r="Q61" s="73"/>
    </row>
    <row r="62" spans="1:17" x14ac:dyDescent="0.3">
      <c r="A62" s="75" t="s">
        <v>94</v>
      </c>
      <c r="B62" s="68" t="s">
        <v>41</v>
      </c>
      <c r="C62" s="76" t="s">
        <v>42</v>
      </c>
      <c r="D62" s="74" t="s">
        <v>233</v>
      </c>
      <c r="E62" s="73">
        <v>-4.25</v>
      </c>
      <c r="L62" s="66"/>
      <c r="N62" s="65">
        <f t="shared" si="0"/>
        <v>-4.25</v>
      </c>
      <c r="O62" s="66">
        <v>0</v>
      </c>
      <c r="P62" s="73"/>
      <c r="Q62" s="73"/>
    </row>
    <row r="63" spans="1:17" x14ac:dyDescent="0.3">
      <c r="A63" s="75" t="s">
        <v>95</v>
      </c>
      <c r="B63" s="71" t="s">
        <v>27</v>
      </c>
      <c r="C63" s="76" t="s">
        <v>56</v>
      </c>
      <c r="D63" s="74" t="s">
        <v>201</v>
      </c>
      <c r="E63" s="73">
        <v>-75.89</v>
      </c>
      <c r="F63" s="66"/>
      <c r="N63" s="65">
        <f t="shared" si="0"/>
        <v>-75.89</v>
      </c>
      <c r="O63" s="73">
        <v>-12.65</v>
      </c>
      <c r="P63" s="73"/>
      <c r="Q63" s="73"/>
    </row>
    <row r="64" spans="1:17" x14ac:dyDescent="0.3">
      <c r="A64" s="75" t="s">
        <v>96</v>
      </c>
      <c r="B64" s="71" t="s">
        <v>27</v>
      </c>
      <c r="C64" s="76" t="s">
        <v>151</v>
      </c>
      <c r="D64" s="74" t="s">
        <v>232</v>
      </c>
      <c r="K64" s="66"/>
      <c r="L64" s="73">
        <v>-170</v>
      </c>
      <c r="N64" s="65">
        <f t="shared" si="0"/>
        <v>-170</v>
      </c>
      <c r="O64" s="66">
        <v>0</v>
      </c>
      <c r="P64" s="73"/>
      <c r="Q64" s="73"/>
    </row>
    <row r="65" spans="1:17" x14ac:dyDescent="0.3">
      <c r="A65" s="68" t="s">
        <v>97</v>
      </c>
      <c r="B65" s="68" t="s">
        <v>27</v>
      </c>
      <c r="C65" s="68" t="s">
        <v>162</v>
      </c>
      <c r="D65" s="68" t="s">
        <v>231</v>
      </c>
      <c r="E65" s="66"/>
      <c r="F65" s="66">
        <v>-432</v>
      </c>
      <c r="N65" s="65">
        <f t="shared" ref="N65:N113" si="2">SUM(E65:M65)</f>
        <v>-432</v>
      </c>
      <c r="O65" s="66">
        <v>0</v>
      </c>
      <c r="P65" s="73"/>
      <c r="Q65" s="73"/>
    </row>
    <row r="66" spans="1:17" x14ac:dyDescent="0.3">
      <c r="A66" s="68" t="s">
        <v>97</v>
      </c>
      <c r="B66" s="68" t="s">
        <v>27</v>
      </c>
      <c r="C66" s="68" t="s">
        <v>162</v>
      </c>
      <c r="D66" s="68" t="s">
        <v>230</v>
      </c>
      <c r="E66" s="66"/>
      <c r="F66" s="66">
        <v>-481.5</v>
      </c>
      <c r="N66" s="65">
        <f t="shared" si="2"/>
        <v>-481.5</v>
      </c>
      <c r="O66" s="66">
        <v>0</v>
      </c>
      <c r="P66" s="73"/>
      <c r="Q66" s="73"/>
    </row>
    <row r="67" spans="1:17" x14ac:dyDescent="0.3">
      <c r="A67" s="68" t="s">
        <v>97</v>
      </c>
      <c r="B67" s="68" t="s">
        <v>27</v>
      </c>
      <c r="C67" s="68" t="s">
        <v>162</v>
      </c>
      <c r="D67" s="68" t="s">
        <v>229</v>
      </c>
      <c r="E67" s="66">
        <v>-44.35</v>
      </c>
      <c r="M67" s="66"/>
      <c r="N67" s="65">
        <f t="shared" si="2"/>
        <v>-44.35</v>
      </c>
      <c r="O67" s="66">
        <v>0</v>
      </c>
      <c r="P67" s="73"/>
      <c r="Q67" s="73"/>
    </row>
    <row r="68" spans="1:17" x14ac:dyDescent="0.3">
      <c r="A68" s="75" t="s">
        <v>98</v>
      </c>
      <c r="B68" s="68" t="s">
        <v>27</v>
      </c>
      <c r="C68" s="76" t="s">
        <v>164</v>
      </c>
      <c r="D68" s="74" t="s">
        <v>228</v>
      </c>
      <c r="E68" s="73">
        <v>-252</v>
      </c>
      <c r="L68" s="66"/>
      <c r="N68" s="65">
        <f t="shared" si="2"/>
        <v>-252</v>
      </c>
      <c r="O68" s="77">
        <v>-42</v>
      </c>
      <c r="P68" s="73"/>
      <c r="Q68" s="73"/>
    </row>
    <row r="69" spans="1:17" x14ac:dyDescent="0.3">
      <c r="A69" s="75" t="s">
        <v>98</v>
      </c>
      <c r="B69" s="68" t="s">
        <v>27</v>
      </c>
      <c r="C69" s="76" t="s">
        <v>165</v>
      </c>
      <c r="D69" s="74" t="s">
        <v>227</v>
      </c>
      <c r="E69" s="73">
        <v>-42</v>
      </c>
      <c r="J69" s="66"/>
      <c r="N69" s="65">
        <f t="shared" si="2"/>
        <v>-42</v>
      </c>
      <c r="O69" s="77">
        <v>-7</v>
      </c>
      <c r="P69" s="73"/>
      <c r="Q69" s="73"/>
    </row>
    <row r="70" spans="1:17" x14ac:dyDescent="0.3">
      <c r="A70" s="75" t="s">
        <v>101</v>
      </c>
      <c r="B70" s="68" t="s">
        <v>27</v>
      </c>
      <c r="C70" s="76" t="s">
        <v>19</v>
      </c>
      <c r="D70" s="74" t="s">
        <v>226</v>
      </c>
      <c r="F70" s="66"/>
      <c r="J70" s="73">
        <v>-20</v>
      </c>
      <c r="N70" s="65">
        <f t="shared" si="2"/>
        <v>-20</v>
      </c>
      <c r="O70" s="66">
        <v>0</v>
      </c>
      <c r="P70" s="73"/>
      <c r="Q70" s="73"/>
    </row>
    <row r="71" spans="1:17" x14ac:dyDescent="0.3">
      <c r="A71" s="99" t="s">
        <v>102</v>
      </c>
      <c r="B71" s="100" t="s">
        <v>47</v>
      </c>
      <c r="C71" s="98" t="s">
        <v>48</v>
      </c>
      <c r="D71" s="74" t="s">
        <v>225</v>
      </c>
      <c r="E71" s="73">
        <v>-23.98</v>
      </c>
      <c r="J71" s="66"/>
      <c r="N71" s="65">
        <f t="shared" si="2"/>
        <v>-23.98</v>
      </c>
      <c r="O71" s="77">
        <v>-4</v>
      </c>
      <c r="P71" s="73"/>
      <c r="Q71" s="73"/>
    </row>
    <row r="72" spans="1:17" x14ac:dyDescent="0.3">
      <c r="A72" s="99"/>
      <c r="B72" s="100"/>
      <c r="C72" s="98"/>
      <c r="D72" s="74" t="s">
        <v>224</v>
      </c>
      <c r="E72" s="73">
        <v>-6.98</v>
      </c>
      <c r="N72" s="65">
        <f t="shared" si="2"/>
        <v>-6.98</v>
      </c>
      <c r="O72" s="77">
        <v>-1.1599999999999999</v>
      </c>
      <c r="P72" s="73"/>
      <c r="Q72" s="73"/>
    </row>
    <row r="73" spans="1:17" x14ac:dyDescent="0.3">
      <c r="A73" s="75" t="s">
        <v>104</v>
      </c>
      <c r="B73" s="68" t="s">
        <v>27</v>
      </c>
      <c r="C73" s="76" t="s">
        <v>19</v>
      </c>
      <c r="D73" s="74" t="s">
        <v>223</v>
      </c>
      <c r="E73" s="66"/>
      <c r="H73" s="73">
        <v>-1500</v>
      </c>
      <c r="N73" s="65">
        <f t="shared" si="2"/>
        <v>-1500</v>
      </c>
      <c r="O73" s="66">
        <v>0</v>
      </c>
      <c r="P73" s="73"/>
      <c r="Q73" s="73"/>
    </row>
    <row r="74" spans="1:17" x14ac:dyDescent="0.3">
      <c r="A74" s="75" t="s">
        <v>104</v>
      </c>
      <c r="B74" s="68" t="s">
        <v>27</v>
      </c>
      <c r="C74" s="78" t="s">
        <v>172</v>
      </c>
      <c r="D74" s="74" t="s">
        <v>222</v>
      </c>
      <c r="E74" s="66"/>
      <c r="I74" s="73">
        <v>-50</v>
      </c>
      <c r="N74" s="65">
        <f t="shared" si="2"/>
        <v>-50</v>
      </c>
      <c r="O74" s="66">
        <v>0</v>
      </c>
      <c r="P74" s="73"/>
      <c r="Q74" s="73"/>
    </row>
    <row r="75" spans="1:17" x14ac:dyDescent="0.3">
      <c r="A75" s="75" t="s">
        <v>104</v>
      </c>
      <c r="B75" s="68" t="s">
        <v>41</v>
      </c>
      <c r="C75" s="78" t="s">
        <v>42</v>
      </c>
      <c r="D75" s="74" t="s">
        <v>208</v>
      </c>
      <c r="E75" s="73">
        <v>-4.25</v>
      </c>
      <c r="F75" s="66"/>
      <c r="N75" s="65">
        <f t="shared" si="2"/>
        <v>-4.25</v>
      </c>
      <c r="O75" s="66">
        <v>0</v>
      </c>
      <c r="P75" s="21"/>
      <c r="Q75" s="73"/>
    </row>
    <row r="76" spans="1:17" x14ac:dyDescent="0.3">
      <c r="A76" s="79" t="s">
        <v>105</v>
      </c>
      <c r="B76" s="68" t="s">
        <v>47</v>
      </c>
      <c r="C76" s="78" t="s">
        <v>53</v>
      </c>
      <c r="D76" s="78" t="s">
        <v>221</v>
      </c>
      <c r="I76" s="73">
        <v>-122.98</v>
      </c>
      <c r="J76" s="66"/>
      <c r="N76" s="65">
        <f t="shared" si="2"/>
        <v>-122.98</v>
      </c>
      <c r="O76" s="77">
        <v>-20.49</v>
      </c>
      <c r="P76" s="21"/>
      <c r="Q76" s="73"/>
    </row>
    <row r="77" spans="1:17" x14ac:dyDescent="0.3">
      <c r="A77" s="79" t="s">
        <v>106</v>
      </c>
      <c r="B77" s="68" t="s">
        <v>27</v>
      </c>
      <c r="C77" s="78" t="s">
        <v>174</v>
      </c>
      <c r="D77" s="78" t="s">
        <v>220</v>
      </c>
      <c r="E77" s="73">
        <v>-60</v>
      </c>
      <c r="L77" s="66"/>
      <c r="N77" s="65">
        <f t="shared" si="2"/>
        <v>-60</v>
      </c>
      <c r="O77" s="77">
        <v>-10</v>
      </c>
      <c r="P77" s="66"/>
      <c r="Q77" s="66"/>
    </row>
    <row r="78" spans="1:17" x14ac:dyDescent="0.3">
      <c r="A78" s="79" t="s">
        <v>107</v>
      </c>
      <c r="B78" s="68" t="s">
        <v>284</v>
      </c>
      <c r="C78" s="78" t="s">
        <v>55</v>
      </c>
      <c r="D78" s="78" t="s">
        <v>287</v>
      </c>
      <c r="E78" s="66"/>
      <c r="N78" s="65">
        <f t="shared" si="2"/>
        <v>0</v>
      </c>
      <c r="O78" s="66">
        <v>0</v>
      </c>
      <c r="P78" s="66"/>
      <c r="Q78" s="66"/>
    </row>
    <row r="79" spans="1:17" x14ac:dyDescent="0.3">
      <c r="A79" s="68" t="s">
        <v>108</v>
      </c>
      <c r="B79" s="68" t="s">
        <v>27</v>
      </c>
      <c r="C79" s="68" t="s">
        <v>151</v>
      </c>
      <c r="D79" s="74" t="s">
        <v>219</v>
      </c>
      <c r="E79" s="66"/>
      <c r="L79" s="73">
        <v>-170</v>
      </c>
      <c r="N79" s="65">
        <f t="shared" si="2"/>
        <v>-170</v>
      </c>
      <c r="O79" s="66">
        <v>0</v>
      </c>
      <c r="P79" s="66"/>
      <c r="Q79" s="66"/>
    </row>
    <row r="80" spans="1:17" x14ac:dyDescent="0.3">
      <c r="A80" s="68" t="s">
        <v>108</v>
      </c>
      <c r="B80" s="68" t="s">
        <v>27</v>
      </c>
      <c r="C80" s="68" t="s">
        <v>162</v>
      </c>
      <c r="D80" s="68" t="s">
        <v>218</v>
      </c>
      <c r="E80" s="66"/>
      <c r="F80" s="66">
        <v>-540</v>
      </c>
      <c r="N80" s="65">
        <f t="shared" si="2"/>
        <v>-540</v>
      </c>
      <c r="O80" s="66">
        <v>0</v>
      </c>
      <c r="P80" s="73"/>
      <c r="Q80" s="73"/>
    </row>
    <row r="81" spans="1:17" x14ac:dyDescent="0.3">
      <c r="A81" s="68" t="s">
        <v>109</v>
      </c>
      <c r="B81" s="68" t="s">
        <v>27</v>
      </c>
      <c r="C81" s="68" t="s">
        <v>19</v>
      </c>
      <c r="D81" s="74" t="s">
        <v>217</v>
      </c>
      <c r="F81" s="66"/>
      <c r="J81" s="73">
        <v>-20</v>
      </c>
      <c r="N81" s="65">
        <f t="shared" si="2"/>
        <v>-20</v>
      </c>
      <c r="O81" s="66">
        <v>0</v>
      </c>
      <c r="P81" s="73"/>
      <c r="Q81" s="73"/>
    </row>
    <row r="82" spans="1:17" x14ac:dyDescent="0.3">
      <c r="A82" s="68" t="s">
        <v>109</v>
      </c>
      <c r="B82" s="68" t="s">
        <v>27</v>
      </c>
      <c r="C82" s="68" t="s">
        <v>162</v>
      </c>
      <c r="D82" s="68" t="s">
        <v>216</v>
      </c>
      <c r="I82" s="66">
        <v>-60</v>
      </c>
      <c r="J82" s="66"/>
      <c r="N82" s="65">
        <f t="shared" si="2"/>
        <v>-60</v>
      </c>
      <c r="O82" s="66">
        <v>0</v>
      </c>
      <c r="P82" s="73"/>
      <c r="Q82" s="73"/>
    </row>
    <row r="83" spans="1:17" x14ac:dyDescent="0.3">
      <c r="A83" s="68" t="s">
        <v>109</v>
      </c>
      <c r="B83" s="68" t="s">
        <v>47</v>
      </c>
      <c r="C83" s="68" t="s">
        <v>175</v>
      </c>
      <c r="D83" s="68" t="s">
        <v>215</v>
      </c>
      <c r="E83" s="66">
        <v>-13.85</v>
      </c>
      <c r="L83" s="66"/>
      <c r="N83" s="65">
        <f t="shared" si="2"/>
        <v>-13.85</v>
      </c>
      <c r="O83" s="66">
        <v>0</v>
      </c>
      <c r="P83" s="73"/>
      <c r="Q83" s="73"/>
    </row>
    <row r="84" spans="1:17" x14ac:dyDescent="0.3">
      <c r="A84" s="68" t="s">
        <v>110</v>
      </c>
      <c r="B84" s="68" t="s">
        <v>27</v>
      </c>
      <c r="C84" s="68" t="s">
        <v>40</v>
      </c>
      <c r="D84" s="68" t="s">
        <v>214</v>
      </c>
      <c r="I84" s="66"/>
      <c r="K84" s="66">
        <v>-700</v>
      </c>
      <c r="N84" s="65">
        <f t="shared" si="2"/>
        <v>-700</v>
      </c>
      <c r="O84" s="66">
        <v>0</v>
      </c>
      <c r="P84" s="73"/>
      <c r="Q84" s="73"/>
    </row>
    <row r="85" spans="1:17" x14ac:dyDescent="0.3">
      <c r="A85" s="68" t="s">
        <v>111</v>
      </c>
      <c r="B85" s="68" t="s">
        <v>27</v>
      </c>
      <c r="C85" s="68" t="s">
        <v>148</v>
      </c>
      <c r="D85" s="68" t="s">
        <v>213</v>
      </c>
      <c r="E85" s="66">
        <v>-122.91</v>
      </c>
      <c r="N85" s="65">
        <f t="shared" si="2"/>
        <v>-122.91</v>
      </c>
      <c r="O85" s="66">
        <v>-20.49</v>
      </c>
      <c r="P85" s="73"/>
      <c r="Q85" s="73"/>
    </row>
    <row r="86" spans="1:17" x14ac:dyDescent="0.3">
      <c r="A86" s="100" t="s">
        <v>112</v>
      </c>
      <c r="B86" s="100" t="s">
        <v>47</v>
      </c>
      <c r="C86" s="100" t="s">
        <v>48</v>
      </c>
      <c r="D86" s="68" t="s">
        <v>188</v>
      </c>
      <c r="E86" s="66">
        <v>-8.69</v>
      </c>
      <c r="N86" s="65">
        <f t="shared" si="2"/>
        <v>-8.69</v>
      </c>
      <c r="O86" s="66">
        <v>-1.45</v>
      </c>
      <c r="P86" s="73"/>
      <c r="Q86" s="73"/>
    </row>
    <row r="87" spans="1:17" x14ac:dyDescent="0.3">
      <c r="A87" s="100"/>
      <c r="B87" s="100"/>
      <c r="C87" s="100"/>
      <c r="D87" s="68" t="s">
        <v>188</v>
      </c>
      <c r="E87" s="66">
        <v>-9.99</v>
      </c>
      <c r="N87" s="65">
        <f t="shared" si="2"/>
        <v>-9.99</v>
      </c>
      <c r="O87" s="66">
        <v>-1.67</v>
      </c>
      <c r="P87" s="73"/>
      <c r="Q87" s="73"/>
    </row>
    <row r="88" spans="1:17" x14ac:dyDescent="0.3">
      <c r="A88" s="68" t="s">
        <v>113</v>
      </c>
      <c r="B88" s="68" t="s">
        <v>41</v>
      </c>
      <c r="C88" s="68" t="s">
        <v>42</v>
      </c>
      <c r="D88" s="68" t="s">
        <v>208</v>
      </c>
      <c r="E88" s="66">
        <v>-4.25</v>
      </c>
      <c r="M88" s="66"/>
      <c r="N88" s="65">
        <f t="shared" si="2"/>
        <v>-4.25</v>
      </c>
      <c r="O88" s="66">
        <v>0</v>
      </c>
      <c r="P88" s="73"/>
      <c r="Q88" s="73"/>
    </row>
    <row r="89" spans="1:17" x14ac:dyDescent="0.3">
      <c r="A89" s="68" t="s">
        <v>114</v>
      </c>
      <c r="B89" s="68" t="s">
        <v>285</v>
      </c>
      <c r="C89" s="68" t="s">
        <v>176</v>
      </c>
      <c r="D89" s="68" t="s">
        <v>286</v>
      </c>
      <c r="E89" s="66"/>
      <c r="N89" s="65">
        <f t="shared" si="2"/>
        <v>0</v>
      </c>
      <c r="O89" s="66">
        <v>0</v>
      </c>
      <c r="P89" s="73"/>
      <c r="Q89" s="73"/>
    </row>
    <row r="90" spans="1:17" x14ac:dyDescent="0.3">
      <c r="A90" s="68" t="s">
        <v>115</v>
      </c>
      <c r="B90" s="68" t="s">
        <v>177</v>
      </c>
      <c r="C90" s="68" t="s">
        <v>178</v>
      </c>
      <c r="D90" s="68" t="s">
        <v>39</v>
      </c>
      <c r="E90" s="66"/>
      <c r="M90" s="66">
        <v>-329.67</v>
      </c>
      <c r="N90" s="65">
        <f t="shared" si="2"/>
        <v>-329.67</v>
      </c>
      <c r="O90" s="66">
        <v>0</v>
      </c>
      <c r="P90" s="73"/>
      <c r="Q90" s="73"/>
    </row>
    <row r="91" spans="1:17" x14ac:dyDescent="0.3">
      <c r="A91" s="68" t="s">
        <v>116</v>
      </c>
      <c r="B91" s="68" t="s">
        <v>27</v>
      </c>
      <c r="C91" s="68" t="s">
        <v>162</v>
      </c>
      <c r="D91" s="80" t="s">
        <v>212</v>
      </c>
      <c r="E91" s="66"/>
      <c r="F91" s="73">
        <v>-441</v>
      </c>
      <c r="N91" s="65">
        <f t="shared" si="2"/>
        <v>-441</v>
      </c>
      <c r="O91" s="66">
        <v>0</v>
      </c>
      <c r="P91" s="73"/>
      <c r="Q91" s="73"/>
    </row>
    <row r="92" spans="1:17" ht="28.8" x14ac:dyDescent="0.3">
      <c r="A92" s="68" t="s">
        <v>117</v>
      </c>
      <c r="B92" s="68" t="s">
        <v>47</v>
      </c>
      <c r="C92" s="81" t="s">
        <v>179</v>
      </c>
      <c r="D92" s="68" t="s">
        <v>211</v>
      </c>
      <c r="I92" s="66">
        <v>-252.5</v>
      </c>
      <c r="L92" s="66"/>
      <c r="N92" s="65">
        <f t="shared" si="2"/>
        <v>-252.5</v>
      </c>
      <c r="O92" s="66">
        <v>0</v>
      </c>
      <c r="P92" s="73"/>
      <c r="Q92" s="73"/>
    </row>
    <row r="93" spans="1:17" x14ac:dyDescent="0.3">
      <c r="A93" s="68" t="s">
        <v>118</v>
      </c>
      <c r="B93" s="68" t="s">
        <v>27</v>
      </c>
      <c r="C93" s="68" t="s">
        <v>151</v>
      </c>
      <c r="D93" s="80" t="s">
        <v>210</v>
      </c>
      <c r="E93" s="66"/>
      <c r="L93" s="73">
        <v>-170</v>
      </c>
      <c r="N93" s="65">
        <f t="shared" si="2"/>
        <v>-170</v>
      </c>
      <c r="O93" s="66">
        <v>0</v>
      </c>
      <c r="P93" s="73"/>
      <c r="Q93" s="73"/>
    </row>
    <row r="94" spans="1:17" x14ac:dyDescent="0.3">
      <c r="A94" s="68" t="s">
        <v>118</v>
      </c>
      <c r="B94" s="68" t="s">
        <v>27</v>
      </c>
      <c r="C94" s="68" t="s">
        <v>19</v>
      </c>
      <c r="D94" s="68" t="s">
        <v>209</v>
      </c>
      <c r="J94" s="66">
        <v>-20</v>
      </c>
      <c r="N94" s="65">
        <f t="shared" si="2"/>
        <v>-20</v>
      </c>
      <c r="O94" s="66">
        <v>0</v>
      </c>
      <c r="P94" s="73"/>
      <c r="Q94" s="73"/>
    </row>
    <row r="95" spans="1:17" x14ac:dyDescent="0.3">
      <c r="A95" s="68" t="s">
        <v>120</v>
      </c>
      <c r="B95" s="68" t="s">
        <v>41</v>
      </c>
      <c r="C95" s="68" t="s">
        <v>42</v>
      </c>
      <c r="D95" s="68" t="s">
        <v>208</v>
      </c>
      <c r="E95" s="66">
        <v>-4.25</v>
      </c>
      <c r="N95" s="65">
        <f t="shared" si="2"/>
        <v>-4.25</v>
      </c>
      <c r="O95" s="66">
        <v>0</v>
      </c>
      <c r="P95" s="73"/>
      <c r="Q95" s="73"/>
    </row>
    <row r="96" spans="1:17" x14ac:dyDescent="0.3">
      <c r="A96" s="68" t="s">
        <v>54</v>
      </c>
      <c r="B96" s="68" t="s">
        <v>27</v>
      </c>
      <c r="C96" s="68" t="s">
        <v>151</v>
      </c>
      <c r="D96" s="68" t="s">
        <v>207</v>
      </c>
      <c r="L96" s="66">
        <v>-170</v>
      </c>
      <c r="N96" s="65">
        <f t="shared" si="2"/>
        <v>-170</v>
      </c>
      <c r="O96" s="66">
        <v>0</v>
      </c>
      <c r="P96" s="73"/>
      <c r="Q96" s="73"/>
    </row>
    <row r="97" spans="1:17" x14ac:dyDescent="0.3">
      <c r="A97" s="68" t="s">
        <v>54</v>
      </c>
      <c r="B97" s="68" t="s">
        <v>27</v>
      </c>
      <c r="C97" s="68" t="s">
        <v>180</v>
      </c>
      <c r="D97" s="68" t="s">
        <v>206</v>
      </c>
      <c r="E97" s="66">
        <v>-150</v>
      </c>
      <c r="N97" s="65">
        <f t="shared" si="2"/>
        <v>-150</v>
      </c>
      <c r="O97" s="66">
        <v>-25</v>
      </c>
      <c r="P97" s="73"/>
      <c r="Q97" s="73"/>
    </row>
    <row r="98" spans="1:17" x14ac:dyDescent="0.3">
      <c r="A98" s="68" t="s">
        <v>121</v>
      </c>
      <c r="B98" s="68" t="s">
        <v>47</v>
      </c>
      <c r="C98" s="68" t="s">
        <v>48</v>
      </c>
      <c r="D98" s="81" t="s">
        <v>188</v>
      </c>
      <c r="E98" s="66">
        <v>-8.27</v>
      </c>
      <c r="N98" s="65">
        <f t="shared" si="2"/>
        <v>-8.27</v>
      </c>
      <c r="O98" s="66">
        <v>-1.38</v>
      </c>
      <c r="P98" s="73"/>
      <c r="Q98" s="73"/>
    </row>
    <row r="99" spans="1:17" x14ac:dyDescent="0.3">
      <c r="A99" s="68" t="s">
        <v>121</v>
      </c>
      <c r="B99" s="68" t="s">
        <v>27</v>
      </c>
      <c r="C99" s="68" t="s">
        <v>162</v>
      </c>
      <c r="D99" s="81" t="s">
        <v>205</v>
      </c>
      <c r="F99" s="66">
        <v>-540</v>
      </c>
      <c r="N99" s="65">
        <f t="shared" si="2"/>
        <v>-540</v>
      </c>
      <c r="O99" s="66">
        <v>0</v>
      </c>
      <c r="P99" s="73"/>
      <c r="Q99" s="73"/>
    </row>
    <row r="100" spans="1:17" x14ac:dyDescent="0.3">
      <c r="A100" s="68" t="s">
        <v>123</v>
      </c>
      <c r="B100" s="68" t="s">
        <v>27</v>
      </c>
      <c r="C100" s="68" t="s">
        <v>19</v>
      </c>
      <c r="D100" s="68" t="s">
        <v>204</v>
      </c>
      <c r="J100" s="66">
        <v>-35</v>
      </c>
      <c r="N100" s="65">
        <f t="shared" si="2"/>
        <v>-35</v>
      </c>
      <c r="O100" s="66">
        <v>0</v>
      </c>
      <c r="P100" s="73"/>
      <c r="Q100" s="73"/>
    </row>
    <row r="101" spans="1:17" x14ac:dyDescent="0.3">
      <c r="A101" s="68" t="s">
        <v>123</v>
      </c>
      <c r="B101" s="68" t="s">
        <v>27</v>
      </c>
      <c r="C101" s="68" t="s">
        <v>165</v>
      </c>
      <c r="D101" s="68" t="s">
        <v>203</v>
      </c>
      <c r="E101" s="66">
        <v>-435</v>
      </c>
      <c r="N101" s="65">
        <f t="shared" si="2"/>
        <v>-435</v>
      </c>
      <c r="O101" s="66">
        <v>0</v>
      </c>
      <c r="P101" s="66"/>
      <c r="Q101" s="66"/>
    </row>
    <row r="102" spans="1:17" x14ac:dyDescent="0.3">
      <c r="A102" s="68" t="s">
        <v>124</v>
      </c>
      <c r="B102" s="68" t="s">
        <v>27</v>
      </c>
      <c r="C102" s="68" t="s">
        <v>38</v>
      </c>
      <c r="D102" s="68" t="s">
        <v>39</v>
      </c>
      <c r="M102" s="66">
        <v>-195.36</v>
      </c>
      <c r="N102" s="65">
        <f t="shared" si="2"/>
        <v>-195.36</v>
      </c>
      <c r="O102" s="66">
        <v>0</v>
      </c>
      <c r="P102" s="73"/>
      <c r="Q102" s="73"/>
    </row>
    <row r="103" spans="1:17" x14ac:dyDescent="0.3">
      <c r="A103" s="68" t="s">
        <v>124</v>
      </c>
      <c r="B103" s="68" t="s">
        <v>47</v>
      </c>
      <c r="C103" s="68" t="s">
        <v>181</v>
      </c>
      <c r="D103" s="68" t="s">
        <v>202</v>
      </c>
      <c r="E103" s="66">
        <v>-52</v>
      </c>
      <c r="N103" s="65">
        <f t="shared" si="2"/>
        <v>-52</v>
      </c>
      <c r="O103" s="66">
        <v>0</v>
      </c>
      <c r="P103" s="66"/>
      <c r="Q103" s="66"/>
    </row>
    <row r="104" spans="1:17" x14ac:dyDescent="0.3">
      <c r="A104" s="68" t="s">
        <v>125</v>
      </c>
      <c r="B104" s="68" t="s">
        <v>41</v>
      </c>
      <c r="C104" s="68" t="s">
        <v>42</v>
      </c>
      <c r="D104" s="68" t="s">
        <v>187</v>
      </c>
      <c r="E104" s="66">
        <v>-4.67</v>
      </c>
      <c r="N104" s="65">
        <f t="shared" si="2"/>
        <v>-4.67</v>
      </c>
      <c r="O104" s="66">
        <v>0</v>
      </c>
      <c r="P104" s="66"/>
      <c r="Q104" s="66"/>
    </row>
    <row r="105" spans="1:17" x14ac:dyDescent="0.3">
      <c r="A105" s="68" t="s">
        <v>126</v>
      </c>
      <c r="B105" s="68" t="s">
        <v>27</v>
      </c>
      <c r="C105" s="68" t="s">
        <v>56</v>
      </c>
      <c r="D105" s="68" t="s">
        <v>201</v>
      </c>
      <c r="E105" s="66">
        <v>-477.6</v>
      </c>
      <c r="N105" s="65">
        <f t="shared" si="2"/>
        <v>-477.6</v>
      </c>
      <c r="O105" s="66">
        <v>-79.599999999999994</v>
      </c>
      <c r="P105" s="66"/>
      <c r="Q105" s="66"/>
    </row>
    <row r="106" spans="1:17" x14ac:dyDescent="0.3">
      <c r="A106" s="68" t="s">
        <v>126</v>
      </c>
      <c r="B106" s="68" t="s">
        <v>27</v>
      </c>
      <c r="C106" s="68" t="s">
        <v>162</v>
      </c>
      <c r="D106" s="68" t="s">
        <v>200</v>
      </c>
      <c r="F106" s="66">
        <v>-459</v>
      </c>
      <c r="N106" s="65">
        <f t="shared" si="2"/>
        <v>-459</v>
      </c>
      <c r="O106" s="66">
        <v>0</v>
      </c>
      <c r="P106" s="66"/>
      <c r="Q106" s="66"/>
    </row>
    <row r="107" spans="1:17" x14ac:dyDescent="0.3">
      <c r="A107" s="68" t="s">
        <v>127</v>
      </c>
      <c r="B107" s="68" t="s">
        <v>27</v>
      </c>
      <c r="C107" s="68" t="s">
        <v>151</v>
      </c>
      <c r="D107" s="68" t="s">
        <v>199</v>
      </c>
      <c r="L107" s="66">
        <v>-170</v>
      </c>
      <c r="N107" s="65">
        <f t="shared" si="2"/>
        <v>-170</v>
      </c>
      <c r="O107" s="66">
        <v>0</v>
      </c>
      <c r="P107" s="66"/>
      <c r="Q107" s="66"/>
    </row>
    <row r="108" spans="1:17" x14ac:dyDescent="0.3">
      <c r="A108" s="68" t="s">
        <v>128</v>
      </c>
      <c r="B108" s="68" t="s">
        <v>27</v>
      </c>
      <c r="C108" s="68" t="s">
        <v>19</v>
      </c>
      <c r="D108" s="68" t="s">
        <v>198</v>
      </c>
      <c r="J108" s="66">
        <v>-35</v>
      </c>
      <c r="N108" s="65">
        <f t="shared" si="2"/>
        <v>-35</v>
      </c>
      <c r="O108" s="66">
        <v>0</v>
      </c>
      <c r="P108" s="66"/>
      <c r="Q108" s="66"/>
    </row>
    <row r="109" spans="1:17" x14ac:dyDescent="0.3">
      <c r="A109" s="68" t="s">
        <v>128</v>
      </c>
      <c r="B109" s="68" t="s">
        <v>27</v>
      </c>
      <c r="C109" s="68" t="s">
        <v>51</v>
      </c>
      <c r="D109" s="68" t="s">
        <v>197</v>
      </c>
      <c r="L109" s="66">
        <v>-119.4</v>
      </c>
      <c r="N109" s="65">
        <f t="shared" si="2"/>
        <v>-119.4</v>
      </c>
      <c r="O109" s="66">
        <v>-19.899999999999999</v>
      </c>
      <c r="P109" s="66"/>
      <c r="Q109" s="66"/>
    </row>
    <row r="110" spans="1:17" x14ac:dyDescent="0.3">
      <c r="A110" s="68" t="s">
        <v>128</v>
      </c>
      <c r="B110" s="68" t="s">
        <v>27</v>
      </c>
      <c r="C110" s="68" t="s">
        <v>152</v>
      </c>
      <c r="D110" s="68" t="s">
        <v>189</v>
      </c>
      <c r="E110" s="66">
        <v>-43.2</v>
      </c>
      <c r="N110" s="65">
        <f t="shared" si="2"/>
        <v>-43.2</v>
      </c>
      <c r="O110" s="66">
        <v>0</v>
      </c>
      <c r="P110" s="66"/>
      <c r="Q110" s="66"/>
    </row>
    <row r="111" spans="1:17" x14ac:dyDescent="0.3">
      <c r="A111" s="68" t="s">
        <v>129</v>
      </c>
      <c r="B111" s="68" t="s">
        <v>47</v>
      </c>
      <c r="C111" s="68" t="s">
        <v>182</v>
      </c>
      <c r="D111" s="68" t="s">
        <v>196</v>
      </c>
      <c r="E111" s="66">
        <v>-60</v>
      </c>
      <c r="N111" s="65">
        <f t="shared" si="2"/>
        <v>-60</v>
      </c>
      <c r="O111" s="66">
        <v>0</v>
      </c>
      <c r="P111" s="66"/>
      <c r="Q111" s="66"/>
    </row>
    <row r="112" spans="1:17" x14ac:dyDescent="0.3">
      <c r="A112" s="68" t="s">
        <v>130</v>
      </c>
      <c r="B112" s="68" t="s">
        <v>41</v>
      </c>
      <c r="C112" s="68" t="s">
        <v>42</v>
      </c>
      <c r="D112" s="68" t="s">
        <v>187</v>
      </c>
      <c r="E112" s="66">
        <v>-4.25</v>
      </c>
      <c r="N112" s="65">
        <f t="shared" si="2"/>
        <v>-4.25</v>
      </c>
      <c r="O112" s="66">
        <v>0</v>
      </c>
      <c r="P112" s="73"/>
      <c r="Q112" s="73"/>
    </row>
    <row r="113" spans="1:17" x14ac:dyDescent="0.3">
      <c r="A113" s="71" t="s">
        <v>131</v>
      </c>
      <c r="B113" s="68" t="s">
        <v>27</v>
      </c>
      <c r="C113" s="68" t="s">
        <v>162</v>
      </c>
      <c r="D113" s="68" t="s">
        <v>195</v>
      </c>
      <c r="F113" s="66">
        <v>-459</v>
      </c>
      <c r="N113" s="65">
        <f t="shared" si="2"/>
        <v>-459</v>
      </c>
      <c r="O113" s="66">
        <v>0</v>
      </c>
      <c r="P113" s="66"/>
      <c r="Q113" s="66"/>
    </row>
    <row r="114" spans="1:17" x14ac:dyDescent="0.3">
      <c r="A114" s="68" t="s">
        <v>132</v>
      </c>
      <c r="B114" s="68" t="s">
        <v>27</v>
      </c>
      <c r="C114" s="68" t="s">
        <v>19</v>
      </c>
      <c r="D114" s="68" t="s">
        <v>194</v>
      </c>
      <c r="J114" s="66">
        <v>-25</v>
      </c>
      <c r="N114" s="65">
        <f t="shared" ref="N114:N125" si="3">SUM(E114:M114)</f>
        <v>-25</v>
      </c>
      <c r="O114" s="66">
        <v>0</v>
      </c>
      <c r="P114" s="73"/>
      <c r="Q114" s="73"/>
    </row>
    <row r="115" spans="1:17" x14ac:dyDescent="0.3">
      <c r="A115" s="68" t="s">
        <v>132</v>
      </c>
      <c r="B115" s="68" t="s">
        <v>27</v>
      </c>
      <c r="C115" s="68" t="s">
        <v>151</v>
      </c>
      <c r="D115" s="68" t="s">
        <v>193</v>
      </c>
      <c r="L115" s="66">
        <v>-170</v>
      </c>
      <c r="N115" s="65">
        <f t="shared" si="3"/>
        <v>-170</v>
      </c>
      <c r="O115" s="66">
        <v>0</v>
      </c>
      <c r="P115" s="66"/>
      <c r="Q115" s="66"/>
    </row>
    <row r="116" spans="1:17" x14ac:dyDescent="0.3">
      <c r="A116" s="68" t="s">
        <v>132</v>
      </c>
      <c r="B116" s="68" t="s">
        <v>27</v>
      </c>
      <c r="C116" s="68" t="s">
        <v>183</v>
      </c>
      <c r="D116" s="68" t="s">
        <v>192</v>
      </c>
      <c r="I116" s="66">
        <v>-250</v>
      </c>
      <c r="N116" s="65">
        <f t="shared" si="3"/>
        <v>-250</v>
      </c>
      <c r="O116" s="66">
        <v>0</v>
      </c>
      <c r="P116" s="66"/>
      <c r="Q116" s="66"/>
    </row>
    <row r="117" spans="1:17" x14ac:dyDescent="0.3">
      <c r="A117" s="68" t="s">
        <v>133</v>
      </c>
      <c r="B117" s="68" t="s">
        <v>47</v>
      </c>
      <c r="C117" s="68" t="s">
        <v>153</v>
      </c>
      <c r="D117" s="68" t="s">
        <v>191</v>
      </c>
      <c r="E117" s="66">
        <v>-3.85</v>
      </c>
      <c r="N117" s="65">
        <f t="shared" si="3"/>
        <v>-3.85</v>
      </c>
      <c r="O117" s="66">
        <v>0</v>
      </c>
      <c r="P117" s="66"/>
      <c r="Q117" s="66"/>
    </row>
    <row r="118" spans="1:17" x14ac:dyDescent="0.3">
      <c r="A118" s="68" t="s">
        <v>133</v>
      </c>
      <c r="B118" s="68" t="s">
        <v>47</v>
      </c>
      <c r="C118" s="68" t="s">
        <v>153</v>
      </c>
      <c r="D118" s="68" t="s">
        <v>190</v>
      </c>
      <c r="E118" s="66">
        <v>-13.6</v>
      </c>
      <c r="N118" s="65">
        <f t="shared" si="3"/>
        <v>-13.6</v>
      </c>
      <c r="O118" s="66">
        <v>0</v>
      </c>
      <c r="P118" s="66"/>
      <c r="Q118" s="66"/>
    </row>
    <row r="119" spans="1:17" x14ac:dyDescent="0.3">
      <c r="A119" s="68" t="s">
        <v>134</v>
      </c>
      <c r="B119" s="68" t="s">
        <v>27</v>
      </c>
      <c r="C119" s="68" t="s">
        <v>152</v>
      </c>
      <c r="D119" s="68" t="s">
        <v>189</v>
      </c>
      <c r="E119" s="66">
        <v>-43.2</v>
      </c>
      <c r="N119" s="65">
        <f t="shared" si="3"/>
        <v>-43.2</v>
      </c>
      <c r="O119" s="66">
        <v>0</v>
      </c>
      <c r="P119" s="66"/>
      <c r="Q119" s="66"/>
    </row>
    <row r="120" spans="1:17" x14ac:dyDescent="0.3">
      <c r="A120" s="68" t="s">
        <v>135</v>
      </c>
      <c r="B120" s="68" t="s">
        <v>27</v>
      </c>
      <c r="C120" s="68" t="s">
        <v>38</v>
      </c>
      <c r="D120" s="68" t="s">
        <v>39</v>
      </c>
      <c r="M120" s="66">
        <v>-195.36</v>
      </c>
      <c r="N120" s="65">
        <f t="shared" si="3"/>
        <v>-195.36</v>
      </c>
      <c r="O120" s="66">
        <v>0</v>
      </c>
      <c r="P120" s="66"/>
      <c r="Q120" s="66"/>
    </row>
    <row r="121" spans="1:17" x14ac:dyDescent="0.3">
      <c r="A121" s="68" t="s">
        <v>136</v>
      </c>
      <c r="B121" s="68" t="s">
        <v>47</v>
      </c>
      <c r="C121" s="68" t="s">
        <v>48</v>
      </c>
      <c r="D121" s="81" t="s">
        <v>188</v>
      </c>
      <c r="E121" s="66">
        <v>-22.77</v>
      </c>
      <c r="N121" s="65">
        <f t="shared" si="3"/>
        <v>-22.77</v>
      </c>
      <c r="O121" s="66">
        <v>-3.8</v>
      </c>
      <c r="P121" s="66"/>
      <c r="Q121" s="66"/>
    </row>
    <row r="122" spans="1:17" x14ac:dyDescent="0.3">
      <c r="A122" s="68" t="s">
        <v>136</v>
      </c>
      <c r="B122" s="68" t="s">
        <v>47</v>
      </c>
      <c r="C122" s="68" t="s">
        <v>48</v>
      </c>
      <c r="D122" s="81" t="s">
        <v>188</v>
      </c>
      <c r="E122" s="66">
        <v>-11.99</v>
      </c>
      <c r="N122" s="65">
        <f t="shared" si="3"/>
        <v>-11.99</v>
      </c>
      <c r="O122" s="66">
        <v>-2</v>
      </c>
      <c r="P122" s="66"/>
      <c r="Q122" s="66"/>
    </row>
    <row r="123" spans="1:17" x14ac:dyDescent="0.3">
      <c r="A123" s="68" t="s">
        <v>137</v>
      </c>
      <c r="B123" s="68" t="s">
        <v>41</v>
      </c>
      <c r="C123" s="68" t="s">
        <v>42</v>
      </c>
      <c r="D123" s="68" t="s">
        <v>187</v>
      </c>
      <c r="E123" s="66">
        <v>-4.25</v>
      </c>
      <c r="N123" s="65">
        <f t="shared" si="3"/>
        <v>-4.25</v>
      </c>
      <c r="O123" s="66">
        <v>0</v>
      </c>
      <c r="P123" s="66"/>
      <c r="Q123" s="66"/>
    </row>
    <row r="124" spans="1:17" x14ac:dyDescent="0.3">
      <c r="A124" s="68" t="s">
        <v>138</v>
      </c>
      <c r="B124" s="68" t="s">
        <v>27</v>
      </c>
      <c r="C124" s="68" t="s">
        <v>151</v>
      </c>
      <c r="D124" s="68" t="s">
        <v>186</v>
      </c>
      <c r="L124" s="66">
        <v>-170</v>
      </c>
      <c r="N124" s="65">
        <f t="shared" si="3"/>
        <v>-170</v>
      </c>
      <c r="O124" s="66">
        <v>0</v>
      </c>
      <c r="P124" s="66"/>
      <c r="Q124" s="66"/>
    </row>
    <row r="125" spans="1:17" x14ac:dyDescent="0.3">
      <c r="A125" s="68" t="s">
        <v>138</v>
      </c>
      <c r="B125" s="68" t="s">
        <v>27</v>
      </c>
      <c r="C125" s="68" t="s">
        <v>184</v>
      </c>
      <c r="D125" s="68" t="s">
        <v>185</v>
      </c>
      <c r="E125" s="66">
        <v>-403.07</v>
      </c>
      <c r="N125" s="65">
        <f t="shared" si="3"/>
        <v>-403.07</v>
      </c>
      <c r="O125" s="66">
        <v>0</v>
      </c>
      <c r="P125" s="66"/>
      <c r="Q125" s="66"/>
    </row>
    <row r="126" spans="1:17" x14ac:dyDescent="0.3">
      <c r="O126" s="66"/>
      <c r="P126" s="66"/>
      <c r="Q126" s="66"/>
    </row>
    <row r="127" spans="1:17" x14ac:dyDescent="0.3">
      <c r="F127" s="85"/>
      <c r="M127" s="85"/>
      <c r="N127" s="82">
        <f>SUM(N8:N126)</f>
        <v>-34585.05999999999</v>
      </c>
      <c r="O127" s="82">
        <f>SUM(O8:O126)</f>
        <v>-838.42</v>
      </c>
      <c r="P127" s="66"/>
      <c r="Q127" s="66"/>
    </row>
    <row r="128" spans="1:17" x14ac:dyDescent="0.3">
      <c r="P128" s="66"/>
      <c r="Q128" s="66"/>
    </row>
    <row r="129" spans="4:17" x14ac:dyDescent="0.3">
      <c r="P129" s="66"/>
      <c r="Q129" s="66"/>
    </row>
    <row r="130" spans="4:17" x14ac:dyDescent="0.3">
      <c r="P130" s="66"/>
      <c r="Q130" s="66"/>
    </row>
    <row r="131" spans="4:17" x14ac:dyDescent="0.3">
      <c r="P131" s="66"/>
      <c r="Q131" s="66"/>
    </row>
    <row r="132" spans="4:17" x14ac:dyDescent="0.3">
      <c r="P132" s="66"/>
      <c r="Q132" s="66"/>
    </row>
    <row r="133" spans="4:17" x14ac:dyDescent="0.3">
      <c r="D133" s="86"/>
      <c r="P133" s="66"/>
      <c r="Q133" s="66"/>
    </row>
    <row r="134" spans="4:17" x14ac:dyDescent="0.3">
      <c r="D134" s="86"/>
      <c r="P134" s="66"/>
      <c r="Q134" s="66"/>
    </row>
    <row r="135" spans="4:17" x14ac:dyDescent="0.3">
      <c r="D135" s="87"/>
      <c r="P135" s="66"/>
      <c r="Q135" s="66"/>
    </row>
    <row r="136" spans="4:17" x14ac:dyDescent="0.3">
      <c r="P136" s="66"/>
      <c r="Q136" s="66"/>
    </row>
    <row r="137" spans="4:17" x14ac:dyDescent="0.3">
      <c r="D137" s="86"/>
      <c r="P137" s="66"/>
      <c r="Q137" s="66"/>
    </row>
    <row r="138" spans="4:17" x14ac:dyDescent="0.3">
      <c r="P138" s="66"/>
      <c r="Q138" s="66"/>
    </row>
    <row r="139" spans="4:17" x14ac:dyDescent="0.3">
      <c r="D139" s="86"/>
      <c r="P139" s="66"/>
      <c r="Q139" s="66"/>
    </row>
    <row r="140" spans="4:17" x14ac:dyDescent="0.3">
      <c r="P140" s="66"/>
      <c r="Q140" s="66"/>
    </row>
    <row r="141" spans="4:17" x14ac:dyDescent="0.3">
      <c r="P141" s="66"/>
      <c r="Q141" s="66"/>
    </row>
    <row r="142" spans="4:17" x14ac:dyDescent="0.3">
      <c r="P142" s="66"/>
      <c r="Q142" s="66"/>
    </row>
    <row r="143" spans="4:17" x14ac:dyDescent="0.3">
      <c r="P143" s="66"/>
      <c r="Q143" s="66"/>
    </row>
    <row r="144" spans="4:17" x14ac:dyDescent="0.3">
      <c r="P144" s="66"/>
      <c r="Q144" s="66"/>
    </row>
    <row r="145" spans="16:17" x14ac:dyDescent="0.3">
      <c r="P145" s="66"/>
      <c r="Q145" s="66"/>
    </row>
    <row r="146" spans="16:17" x14ac:dyDescent="0.3">
      <c r="P146" s="66"/>
      <c r="Q146" s="66"/>
    </row>
    <row r="147" spans="16:17" x14ac:dyDescent="0.3">
      <c r="P147" s="66"/>
      <c r="Q147" s="66"/>
    </row>
    <row r="148" spans="16:17" x14ac:dyDescent="0.3">
      <c r="P148" s="66"/>
      <c r="Q148" s="66"/>
    </row>
    <row r="149" spans="16:17" x14ac:dyDescent="0.3">
      <c r="P149" s="66"/>
      <c r="Q149" s="66"/>
    </row>
  </sheetData>
  <mergeCells count="22">
    <mergeCell ref="C52:C54"/>
    <mergeCell ref="A71:A72"/>
    <mergeCell ref="B71:B72"/>
    <mergeCell ref="C71:C72"/>
    <mergeCell ref="C86:C87"/>
    <mergeCell ref="A52:A54"/>
    <mergeCell ref="B52:B54"/>
    <mergeCell ref="A86:A87"/>
    <mergeCell ref="B86:B87"/>
    <mergeCell ref="O5:O6"/>
    <mergeCell ref="H5:I5"/>
    <mergeCell ref="A5:A6"/>
    <mergeCell ref="B5:B6"/>
    <mergeCell ref="C5:C6"/>
    <mergeCell ref="D5:D6"/>
    <mergeCell ref="G5:G6"/>
    <mergeCell ref="F5:F6"/>
    <mergeCell ref="J5:J6"/>
    <mergeCell ref="K5:K6"/>
    <mergeCell ref="L5:L6"/>
    <mergeCell ref="M5:M6"/>
    <mergeCell ref="N5: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Receipts</vt:lpstr>
      <vt:lpstr>Allotment Income</vt:lpstr>
      <vt:lpstr>Balance</vt:lpstr>
      <vt:lpstr>Payments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Phillips</dc:creator>
  <cp:lastModifiedBy>Sarah Phillips</cp:lastModifiedBy>
  <dcterms:created xsi:type="dcterms:W3CDTF">2024-02-17T18:48:12Z</dcterms:created>
  <dcterms:modified xsi:type="dcterms:W3CDTF">2026-05-27T10:13:06Z</dcterms:modified>
</cp:coreProperties>
</file>